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Peddy\Documents\"/>
    </mc:Choice>
  </mc:AlternateContent>
  <bookViews>
    <workbookView xWindow="0" yWindow="0" windowWidth="20490" windowHeight="7530" activeTab="1"/>
  </bookViews>
  <sheets>
    <sheet name="Schedule Sat" sheetId="7" r:id="rId1"/>
    <sheet name="Schdule Sun" sheetId="6" r:id="rId2"/>
    <sheet name="Boys" sheetId="3" r:id="rId3"/>
    <sheet name="Girls" sheetId="5" r:id="rId4"/>
  </sheets>
  <definedNames>
    <definedName name="_xlnm.Print_Area" localSheetId="2">Boys!$A$1:$Z$69</definedName>
    <definedName name="_xlnm.Print_Area" localSheetId="1">'Schdule Sun'!$A$30:$F$70</definedName>
    <definedName name="_xlnm.Print_Area" localSheetId="0">'Schedule Sat'!$A$40:$F$98</definedName>
  </definedNames>
  <calcPr calcId="171027"/>
</workbook>
</file>

<file path=xl/calcChain.xml><?xml version="1.0" encoding="utf-8"?>
<calcChain xmlns="http://schemas.openxmlformats.org/spreadsheetml/2006/main">
  <c r="C40" i="5" l="1"/>
  <c r="C50" i="5"/>
  <c r="E49" i="5" s="1"/>
  <c r="C47" i="5"/>
  <c r="C43" i="5"/>
  <c r="E42" i="5" s="1"/>
  <c r="C48" i="5"/>
  <c r="C38" i="5"/>
  <c r="E39" i="5" s="1"/>
  <c r="C41" i="5"/>
  <c r="C45" i="5"/>
  <c r="E46" i="5" s="1"/>
  <c r="C75" i="5"/>
  <c r="E78" i="5" s="1"/>
  <c r="C73" i="5"/>
  <c r="E77" i="5" s="1"/>
  <c r="C74" i="5"/>
  <c r="E84" i="5" s="1"/>
  <c r="C72" i="5"/>
  <c r="C83" i="5" s="1"/>
  <c r="F5" i="3"/>
  <c r="F41" i="3"/>
  <c r="F60" i="3"/>
  <c r="F51" i="3"/>
  <c r="F56" i="3"/>
  <c r="C77" i="5" l="1"/>
  <c r="C80" i="5"/>
  <c r="L72" i="5"/>
  <c r="L75" i="5"/>
  <c r="L73" i="5"/>
  <c r="L74" i="5"/>
  <c r="C78" i="5"/>
  <c r="E80" i="5"/>
  <c r="C51" i="6" s="1"/>
  <c r="C84" i="5"/>
  <c r="E83" i="5"/>
  <c r="D66" i="6" s="1"/>
  <c r="C81" i="5"/>
  <c r="E81" i="5"/>
  <c r="E66" i="6"/>
  <c r="E65" i="6"/>
  <c r="D65" i="6"/>
  <c r="D51" i="6"/>
  <c r="D50" i="6"/>
  <c r="C50" i="6"/>
  <c r="D42" i="6"/>
  <c r="D41" i="6"/>
  <c r="C42" i="6"/>
  <c r="D33" i="6"/>
  <c r="D32" i="6"/>
  <c r="C33" i="6"/>
  <c r="C32" i="6"/>
  <c r="F92" i="7"/>
  <c r="F91" i="7"/>
  <c r="E92" i="7"/>
  <c r="E91" i="7"/>
  <c r="D92" i="7"/>
  <c r="D91" i="7"/>
  <c r="C92" i="7"/>
  <c r="C91" i="7"/>
  <c r="C43" i="7" l="1"/>
  <c r="D43" i="7"/>
  <c r="E43" i="7"/>
  <c r="F43" i="7"/>
  <c r="F32" i="3"/>
  <c r="C59" i="7" s="1"/>
  <c r="F8" i="3"/>
  <c r="E55" i="7" s="1"/>
  <c r="F47" i="7" l="1"/>
  <c r="F46" i="7"/>
  <c r="E47" i="7"/>
  <c r="E46" i="7"/>
  <c r="D47" i="7"/>
  <c r="D46" i="7"/>
  <c r="C47" i="7"/>
  <c r="C46" i="7"/>
  <c r="F44" i="7"/>
  <c r="E44" i="7"/>
  <c r="D44" i="7"/>
  <c r="C44" i="7"/>
  <c r="F69" i="3"/>
  <c r="J53" i="3" s="1"/>
  <c r="N45" i="3" s="1"/>
  <c r="F68" i="3"/>
  <c r="J69" i="3" s="1"/>
  <c r="N69" i="3" s="1"/>
  <c r="R69" i="3" s="1"/>
  <c r="V68" i="3" s="1"/>
  <c r="F67" i="3"/>
  <c r="J52" i="3" s="1"/>
  <c r="N53" i="3" s="1"/>
  <c r="R53" i="3" s="1"/>
  <c r="V52" i="3" s="1"/>
  <c r="F66" i="3"/>
  <c r="J68" i="3" s="1"/>
  <c r="N61" i="3" s="1"/>
  <c r="R57" i="3" s="1"/>
  <c r="V55" i="3" s="1"/>
  <c r="F65" i="3"/>
  <c r="F64" i="3"/>
  <c r="J67" i="3" s="1"/>
  <c r="N68" i="3" s="1"/>
  <c r="R65" i="3" s="1"/>
  <c r="V63" i="3" s="1"/>
  <c r="F63" i="3"/>
  <c r="J50" i="3" s="1"/>
  <c r="N52" i="3" s="1"/>
  <c r="R49" i="3" s="1"/>
  <c r="V47" i="3" s="1"/>
  <c r="F62" i="3"/>
  <c r="J66" i="3" s="1"/>
  <c r="N60" i="3" s="1"/>
  <c r="R61" i="3" s="1"/>
  <c r="V60" i="3" s="1"/>
  <c r="F61" i="3"/>
  <c r="J65" i="3"/>
  <c r="N67" i="3" s="1"/>
  <c r="R68" i="3" s="1"/>
  <c r="V67" i="3" s="1"/>
  <c r="F59" i="3"/>
  <c r="J48" i="3" s="1"/>
  <c r="N51" i="3" s="1"/>
  <c r="R52" i="3" s="1"/>
  <c r="V51" i="3" s="1"/>
  <c r="F58" i="3"/>
  <c r="J64" i="3" s="1"/>
  <c r="N59" i="3" s="1"/>
  <c r="R56" i="3" s="1"/>
  <c r="V56" i="3" s="1"/>
  <c r="F57" i="3"/>
  <c r="J63" i="3"/>
  <c r="N66" i="3" s="1"/>
  <c r="R64" i="3" s="1"/>
  <c r="V64" i="3" s="1"/>
  <c r="F55" i="3"/>
  <c r="J62" i="3" s="1"/>
  <c r="N58" i="3" s="1"/>
  <c r="R60" i="3" s="1"/>
  <c r="V59" i="3" s="1"/>
  <c r="F54" i="3"/>
  <c r="J46" i="3" s="1"/>
  <c r="N50" i="3" s="1"/>
  <c r="R48" i="3" s="1"/>
  <c r="V48" i="3" s="1"/>
  <c r="F53" i="3"/>
  <c r="J61" i="3" s="1"/>
  <c r="N57" i="3" s="1"/>
  <c r="R59" i="3" s="1"/>
  <c r="V61" i="3" s="1"/>
  <c r="F52" i="3"/>
  <c r="J45" i="3" s="1"/>
  <c r="N49" i="3" s="1"/>
  <c r="R47" i="3" s="1"/>
  <c r="J60" i="3"/>
  <c r="N65" i="3" s="1"/>
  <c r="R63" i="3" s="1"/>
  <c r="F50" i="3"/>
  <c r="J44" i="3" s="1"/>
  <c r="N41" i="3" s="1"/>
  <c r="R39" i="3" s="1"/>
  <c r="F49" i="3"/>
  <c r="J59" i="3" s="1"/>
  <c r="N56" i="3" s="1"/>
  <c r="R55" i="3" s="1"/>
  <c r="F48" i="3"/>
  <c r="J43" i="3" s="1"/>
  <c r="N48" i="3" s="1"/>
  <c r="R51" i="3" s="1"/>
  <c r="F47" i="3"/>
  <c r="J58" i="3" s="1"/>
  <c r="N64" i="3" s="1"/>
  <c r="R67" i="3" s="1"/>
  <c r="F46" i="3"/>
  <c r="J42" i="3" s="1"/>
  <c r="N40" i="3" s="1"/>
  <c r="F45" i="3"/>
  <c r="J57" i="3" s="1"/>
  <c r="F44" i="3"/>
  <c r="J41" i="3" s="1"/>
  <c r="N47" i="3" s="1"/>
  <c r="R46" i="3" s="1"/>
  <c r="V49" i="3" s="1"/>
  <c r="F43" i="3"/>
  <c r="J56" i="3" s="1"/>
  <c r="F42" i="3"/>
  <c r="J40" i="3" s="1"/>
  <c r="N39" i="3" s="1"/>
  <c r="J55" i="3"/>
  <c r="F40" i="3"/>
  <c r="J39" i="3" s="1"/>
  <c r="N46" i="3" s="1"/>
  <c r="R50" i="3" s="1"/>
  <c r="F39" i="3"/>
  <c r="J54" i="3" s="1"/>
  <c r="N62" i="3" s="1"/>
  <c r="R66" i="3" s="1"/>
  <c r="F38" i="3"/>
  <c r="J38" i="3" s="1"/>
  <c r="N38" i="3" s="1"/>
  <c r="F36" i="3"/>
  <c r="F59" i="7" s="1"/>
  <c r="F35" i="3"/>
  <c r="F34" i="3"/>
  <c r="F33" i="3"/>
  <c r="J17" i="3"/>
  <c r="F31" i="3"/>
  <c r="F30" i="3"/>
  <c r="F29" i="3"/>
  <c r="F28" i="3"/>
  <c r="F27" i="3"/>
  <c r="F26" i="3"/>
  <c r="F25" i="3"/>
  <c r="F24" i="3"/>
  <c r="F23" i="3"/>
  <c r="F22" i="3"/>
  <c r="F21" i="3"/>
  <c r="F19" i="3"/>
  <c r="F18" i="3"/>
  <c r="D52" i="7" s="1"/>
  <c r="F17" i="3"/>
  <c r="F16" i="3"/>
  <c r="F15" i="3"/>
  <c r="J26" i="3" s="1"/>
  <c r="F14" i="3"/>
  <c r="J9" i="3" s="1"/>
  <c r="F13" i="3"/>
  <c r="F12" i="3"/>
  <c r="F11" i="3"/>
  <c r="F10" i="3"/>
  <c r="F9" i="3"/>
  <c r="J6" i="3"/>
  <c r="F7" i="3"/>
  <c r="F6" i="3"/>
  <c r="F4" i="3"/>
  <c r="N54" i="3" l="1"/>
  <c r="R54" i="3" s="1"/>
  <c r="V57" i="3" s="1"/>
  <c r="N63" i="3"/>
  <c r="R62" i="3" s="1"/>
  <c r="J19" i="3"/>
  <c r="N11" i="3" s="1"/>
  <c r="R7" i="3" s="1"/>
  <c r="V6" i="3" s="1"/>
  <c r="J36" i="3"/>
  <c r="F58" i="7"/>
  <c r="B77" i="7"/>
  <c r="J18" i="3"/>
  <c r="B76" i="7" s="1"/>
  <c r="C56" i="7"/>
  <c r="J35" i="3"/>
  <c r="C55" i="7"/>
  <c r="R41" i="3"/>
  <c r="E62" i="7"/>
  <c r="J16" i="3"/>
  <c r="N18" i="3" s="1"/>
  <c r="B56" i="7"/>
  <c r="J33" i="3"/>
  <c r="B55" i="7"/>
  <c r="J15" i="3"/>
  <c r="E74" i="7" s="1"/>
  <c r="E59" i="7"/>
  <c r="J32" i="3"/>
  <c r="E58" i="7"/>
  <c r="J31" i="3"/>
  <c r="E70" i="7" s="1"/>
  <c r="F52" i="7"/>
  <c r="J14" i="3"/>
  <c r="F53" i="7"/>
  <c r="N26" i="3"/>
  <c r="J12" i="3"/>
  <c r="N16" i="3" s="1"/>
  <c r="C88" i="7" s="1"/>
  <c r="E53" i="7"/>
  <c r="J29" i="3"/>
  <c r="E52" i="7"/>
  <c r="B73" i="7"/>
  <c r="J28" i="3"/>
  <c r="C68" i="7" s="1"/>
  <c r="D53" i="7"/>
  <c r="J27" i="3"/>
  <c r="N32" i="3" s="1"/>
  <c r="B59" i="7"/>
  <c r="J10" i="3"/>
  <c r="B58" i="7"/>
  <c r="B68" i="7"/>
  <c r="C53" i="7"/>
  <c r="C52" i="7"/>
  <c r="N23" i="3"/>
  <c r="R43" i="3"/>
  <c r="D80" i="7" s="1"/>
  <c r="C62" i="7"/>
  <c r="J8" i="3"/>
  <c r="C73" i="7" s="1"/>
  <c r="F55" i="7"/>
  <c r="J24" i="3"/>
  <c r="F68" i="7" s="1"/>
  <c r="B53" i="7"/>
  <c r="J7" i="3"/>
  <c r="D71" i="7" s="1"/>
  <c r="B52" i="7"/>
  <c r="J30" i="3"/>
  <c r="D68" i="7" s="1"/>
  <c r="D58" i="7"/>
  <c r="N33" i="3"/>
  <c r="J13" i="3"/>
  <c r="D59" i="7"/>
  <c r="J34" i="3"/>
  <c r="C58" i="7"/>
  <c r="N10" i="3"/>
  <c r="D74" i="7"/>
  <c r="F80" i="7"/>
  <c r="J23" i="3"/>
  <c r="E56" i="7"/>
  <c r="N22" i="3"/>
  <c r="R25" i="3" s="1"/>
  <c r="V28" i="3" s="1"/>
  <c r="N30" i="3"/>
  <c r="R42" i="3"/>
  <c r="B62" i="7"/>
  <c r="N5" i="3"/>
  <c r="D70" i="7"/>
  <c r="J22" i="3"/>
  <c r="E68" i="7" s="1"/>
  <c r="F50" i="7"/>
  <c r="J5" i="3"/>
  <c r="F49" i="7"/>
  <c r="J25" i="3"/>
  <c r="F56" i="7"/>
  <c r="C61" i="7"/>
  <c r="N6" i="3"/>
  <c r="J21" i="3"/>
  <c r="E67" i="7" s="1"/>
  <c r="D56" i="7"/>
  <c r="J4" i="3"/>
  <c r="D55" i="7"/>
  <c r="N29" i="3"/>
  <c r="R33" i="3" s="1"/>
  <c r="R38" i="3"/>
  <c r="E79" i="7" s="1"/>
  <c r="B61" i="7"/>
  <c r="V45" i="3"/>
  <c r="D79" i="7"/>
  <c r="N55" i="3"/>
  <c r="R58" i="3" s="1"/>
  <c r="J47" i="3"/>
  <c r="N42" i="3" s="1"/>
  <c r="J49" i="3"/>
  <c r="N43" i="3" s="1"/>
  <c r="R40" i="3" s="1"/>
  <c r="J51" i="3"/>
  <c r="N44" i="3" s="1"/>
  <c r="R45" i="3" s="1"/>
  <c r="N13" i="3"/>
  <c r="N19" i="3"/>
  <c r="N9" i="3"/>
  <c r="V53" i="3"/>
  <c r="V50" i="3"/>
  <c r="V69" i="3"/>
  <c r="V66" i="3"/>
  <c r="V54" i="3"/>
  <c r="V58" i="3"/>
  <c r="J11" i="3"/>
  <c r="V46" i="3"/>
  <c r="N35" i="3" l="1"/>
  <c r="F71" i="7"/>
  <c r="N27" i="3"/>
  <c r="C85" i="7" s="1"/>
  <c r="F70" i="7"/>
  <c r="N24" i="3"/>
  <c r="D86" i="7"/>
  <c r="R22" i="3"/>
  <c r="D39" i="6" s="1"/>
  <c r="V39" i="3"/>
  <c r="E51" i="6" s="1"/>
  <c r="N21" i="3"/>
  <c r="V65" i="3"/>
  <c r="V62" i="3"/>
  <c r="C67" i="7"/>
  <c r="F67" i="7"/>
  <c r="D73" i="7"/>
  <c r="D45" i="6"/>
  <c r="F95" i="7"/>
  <c r="N36" i="3"/>
  <c r="B71" i="7"/>
  <c r="R19" i="3"/>
  <c r="E39" i="6" s="1"/>
  <c r="D89" i="7"/>
  <c r="N28" i="3"/>
  <c r="R28" i="3" s="1"/>
  <c r="B70" i="7"/>
  <c r="D88" i="7"/>
  <c r="R15" i="3"/>
  <c r="E42" i="6" s="1"/>
  <c r="N34" i="3"/>
  <c r="E71" i="7"/>
  <c r="R6" i="3"/>
  <c r="V5" i="3" s="1"/>
  <c r="C69" i="6" s="1"/>
  <c r="E95" i="7"/>
  <c r="R23" i="3"/>
  <c r="F83" i="7"/>
  <c r="F79" i="7"/>
  <c r="D62" i="7"/>
  <c r="N17" i="3"/>
  <c r="R14" i="3" s="1"/>
  <c r="E73" i="7"/>
  <c r="N25" i="3"/>
  <c r="D67" i="7"/>
  <c r="N15" i="3"/>
  <c r="F89" i="7" s="1"/>
  <c r="F74" i="7"/>
  <c r="V42" i="3"/>
  <c r="F47" i="6" s="1"/>
  <c r="N7" i="3"/>
  <c r="F73" i="7"/>
  <c r="D83" i="7"/>
  <c r="E82" i="7"/>
  <c r="N14" i="3"/>
  <c r="R13" i="3" s="1"/>
  <c r="V15" i="3" s="1"/>
  <c r="Z15" i="3" s="1"/>
  <c r="C74" i="7"/>
  <c r="F35" i="6"/>
  <c r="R44" i="3"/>
  <c r="D61" i="7"/>
  <c r="V14" i="3"/>
  <c r="Z14" i="3" s="1"/>
  <c r="E41" i="6"/>
  <c r="D44" i="6"/>
  <c r="N8" i="3"/>
  <c r="B74" i="7"/>
  <c r="R31" i="3"/>
  <c r="E85" i="7"/>
  <c r="R11" i="3"/>
  <c r="F94" i="7"/>
  <c r="V13" i="3"/>
  <c r="R32" i="3"/>
  <c r="F85" i="7"/>
  <c r="V27" i="3"/>
  <c r="E36" i="6"/>
  <c r="E61" i="7"/>
  <c r="V40" i="3"/>
  <c r="Z39" i="3"/>
  <c r="V38" i="3"/>
  <c r="E50" i="6" s="1"/>
  <c r="R12" i="3"/>
  <c r="V12" i="3" s="1"/>
  <c r="E89" i="7"/>
  <c r="R8" i="3"/>
  <c r="C95" i="7"/>
  <c r="R29" i="3"/>
  <c r="C83" i="7"/>
  <c r="N12" i="3"/>
  <c r="C71" i="7"/>
  <c r="R5" i="3"/>
  <c r="D94" i="7"/>
  <c r="N31" i="3"/>
  <c r="R30" i="3" s="1"/>
  <c r="B67" i="7"/>
  <c r="V41" i="3"/>
  <c r="E80" i="7"/>
  <c r="V21" i="3"/>
  <c r="E48" i="6"/>
  <c r="N4" i="3"/>
  <c r="C70" i="7"/>
  <c r="Z38" i="3"/>
  <c r="V36" i="3"/>
  <c r="E32" i="6"/>
  <c r="C82" i="7"/>
  <c r="Z28" i="3"/>
  <c r="D57" i="6"/>
  <c r="E64" i="5"/>
  <c r="E62" i="5"/>
  <c r="E60" i="5"/>
  <c r="E58" i="5"/>
  <c r="H47" i="5"/>
  <c r="H55" i="5"/>
  <c r="H53" i="5"/>
  <c r="D85" i="7" l="1"/>
  <c r="R21" i="3"/>
  <c r="R26" i="3"/>
  <c r="E83" i="7"/>
  <c r="V18" i="3"/>
  <c r="F59" i="6" s="1"/>
  <c r="R36" i="3"/>
  <c r="F86" i="7"/>
  <c r="R24" i="3"/>
  <c r="C86" i="7"/>
  <c r="R35" i="3"/>
  <c r="E86" i="7"/>
  <c r="R18" i="3"/>
  <c r="C89" i="7"/>
  <c r="C38" i="6"/>
  <c r="V23" i="3"/>
  <c r="R27" i="3"/>
  <c r="F82" i="7"/>
  <c r="F42" i="6"/>
  <c r="V32" i="3"/>
  <c r="D36" i="6"/>
  <c r="R9" i="3"/>
  <c r="D95" i="7"/>
  <c r="F88" i="7"/>
  <c r="R17" i="3"/>
  <c r="F41" i="6"/>
  <c r="D60" i="6"/>
  <c r="V43" i="3"/>
  <c r="Z42" i="3" s="1"/>
  <c r="C79" i="7"/>
  <c r="R10" i="3"/>
  <c r="E94" i="7"/>
  <c r="D59" i="6"/>
  <c r="V31" i="3"/>
  <c r="C35" i="6"/>
  <c r="Z6" i="3"/>
  <c r="D68" i="6"/>
  <c r="Z18" i="3"/>
  <c r="Z27" i="3"/>
  <c r="D56" i="6"/>
  <c r="V30" i="3"/>
  <c r="C36" i="6"/>
  <c r="Z13" i="3"/>
  <c r="C60" i="6"/>
  <c r="V10" i="3"/>
  <c r="E45" i="6"/>
  <c r="Z40" i="3"/>
  <c r="F50" i="6"/>
  <c r="V44" i="3"/>
  <c r="Z45" i="3" s="1"/>
  <c r="C80" i="7"/>
  <c r="V29" i="3"/>
  <c r="D35" i="6"/>
  <c r="V11" i="3"/>
  <c r="F44" i="6"/>
  <c r="R16" i="3"/>
  <c r="E88" i="7"/>
  <c r="Z41" i="3"/>
  <c r="F51" i="6"/>
  <c r="Z24" i="3"/>
  <c r="R34" i="3"/>
  <c r="D82" i="7"/>
  <c r="V7" i="3"/>
  <c r="C45" i="6"/>
  <c r="Z36" i="3"/>
  <c r="D54" i="6"/>
  <c r="F56" i="6"/>
  <c r="Z12" i="3"/>
  <c r="C59" i="6"/>
  <c r="R4" i="3"/>
  <c r="C94" i="7"/>
  <c r="H60" i="5"/>
  <c r="D62" i="6" s="1"/>
  <c r="C47" i="6"/>
  <c r="H66" i="5"/>
  <c r="C48" i="6"/>
  <c r="H68" i="5"/>
  <c r="E63" i="6" s="1"/>
  <c r="D47" i="6"/>
  <c r="K66" i="5"/>
  <c r="H62" i="5"/>
  <c r="K60" i="5" s="1"/>
  <c r="D48" i="6"/>
  <c r="K55" i="5"/>
  <c r="C63" i="6"/>
  <c r="K47" i="5"/>
  <c r="C66" i="6"/>
  <c r="K53" i="5"/>
  <c r="C62" i="6"/>
  <c r="H41" i="5"/>
  <c r="C41" i="6"/>
  <c r="E35" i="5"/>
  <c r="F77" i="7" s="1"/>
  <c r="C35" i="5"/>
  <c r="F76" i="7" s="1"/>
  <c r="E34" i="5"/>
  <c r="E77" i="7" s="1"/>
  <c r="C34" i="5"/>
  <c r="E76" i="7" s="1"/>
  <c r="E33" i="5"/>
  <c r="D77" i="7" s="1"/>
  <c r="C33" i="5"/>
  <c r="D76" i="7" s="1"/>
  <c r="E32" i="5"/>
  <c r="C77" i="7" s="1"/>
  <c r="C32" i="5"/>
  <c r="C76" i="7" s="1"/>
  <c r="E30" i="5"/>
  <c r="D65" i="7" s="1"/>
  <c r="C30" i="5"/>
  <c r="D64" i="7" s="1"/>
  <c r="E29" i="5"/>
  <c r="C65" i="7" s="1"/>
  <c r="C29" i="5"/>
  <c r="C64" i="7" s="1"/>
  <c r="E28" i="5"/>
  <c r="B65" i="7" s="1"/>
  <c r="C28" i="5"/>
  <c r="B64" i="7" s="1"/>
  <c r="E27" i="5"/>
  <c r="F62" i="7" s="1"/>
  <c r="C27" i="5"/>
  <c r="F61" i="7" s="1"/>
  <c r="E25" i="5"/>
  <c r="E50" i="7" s="1"/>
  <c r="C25" i="5"/>
  <c r="E49" i="7" s="1"/>
  <c r="E24" i="5"/>
  <c r="D50" i="7" s="1"/>
  <c r="C24" i="5"/>
  <c r="D49" i="7" s="1"/>
  <c r="E23" i="5"/>
  <c r="C50" i="7" s="1"/>
  <c r="C23" i="5"/>
  <c r="C49" i="7" s="1"/>
  <c r="E22" i="5"/>
  <c r="B50" i="7" s="1"/>
  <c r="C22" i="5"/>
  <c r="B49" i="7" s="1"/>
  <c r="F36" i="6" l="1"/>
  <c r="V25" i="3"/>
  <c r="D38" i="6"/>
  <c r="V24" i="3"/>
  <c r="E57" i="6" s="1"/>
  <c r="V35" i="3"/>
  <c r="F33" i="6"/>
  <c r="V22" i="3"/>
  <c r="Z21" i="3" s="1"/>
  <c r="C39" i="6"/>
  <c r="F32" i="6"/>
  <c r="V34" i="3"/>
  <c r="E56" i="6"/>
  <c r="Z23" i="3"/>
  <c r="E38" i="6"/>
  <c r="V17" i="3"/>
  <c r="V26" i="3"/>
  <c r="E35" i="6"/>
  <c r="E54" i="6"/>
  <c r="Z32" i="3"/>
  <c r="V8" i="3"/>
  <c r="F45" i="6"/>
  <c r="F39" i="6"/>
  <c r="V16" i="3"/>
  <c r="Z43" i="3"/>
  <c r="F48" i="6"/>
  <c r="Z31" i="3"/>
  <c r="E53" i="6"/>
  <c r="V9" i="3"/>
  <c r="E44" i="6"/>
  <c r="Z10" i="3"/>
  <c r="F62" i="6"/>
  <c r="Z30" i="3"/>
  <c r="F54" i="6"/>
  <c r="Z44" i="3"/>
  <c r="E47" i="6"/>
  <c r="F53" i="6"/>
  <c r="Z29" i="3"/>
  <c r="Z11" i="3"/>
  <c r="F63" i="6"/>
  <c r="V19" i="3"/>
  <c r="F38" i="6"/>
  <c r="V33" i="3"/>
  <c r="E33" i="6"/>
  <c r="Z7" i="3"/>
  <c r="D69" i="6"/>
  <c r="V4" i="3"/>
  <c r="Z5" i="3" s="1"/>
  <c r="C44" i="6"/>
  <c r="K68" i="5"/>
  <c r="E62" i="6"/>
  <c r="K62" i="5"/>
  <c r="D63" i="6"/>
  <c r="K42" i="5"/>
  <c r="C65" i="6"/>
  <c r="Z25" i="3" l="1"/>
  <c r="C56" i="6"/>
  <c r="D53" i="6"/>
  <c r="Z35" i="3"/>
  <c r="F57" i="6"/>
  <c r="Z22" i="3"/>
  <c r="C54" i="6"/>
  <c r="Z34" i="3"/>
  <c r="E60" i="6"/>
  <c r="Z17" i="3"/>
  <c r="C57" i="6"/>
  <c r="Z26" i="3"/>
  <c r="F65" i="6"/>
  <c r="Z8" i="3"/>
  <c r="Z16" i="3"/>
  <c r="E59" i="6"/>
  <c r="Z9" i="3"/>
  <c r="F66" i="6"/>
  <c r="Z19" i="3"/>
  <c r="F60" i="6"/>
  <c r="Z33" i="3"/>
  <c r="C53" i="6"/>
  <c r="Z4" i="3"/>
  <c r="C68" i="6"/>
</calcChain>
</file>

<file path=xl/sharedStrings.xml><?xml version="1.0" encoding="utf-8"?>
<sst xmlns="http://schemas.openxmlformats.org/spreadsheetml/2006/main" count="988" uniqueCount="584">
  <si>
    <t>Start Time</t>
  </si>
  <si>
    <t>Bye</t>
  </si>
  <si>
    <t>Time</t>
  </si>
  <si>
    <t>Court 4</t>
  </si>
  <si>
    <t>Court 5</t>
  </si>
  <si>
    <t>Court 7</t>
  </si>
  <si>
    <t>Court 8</t>
  </si>
  <si>
    <t>09.00</t>
  </si>
  <si>
    <t>09.25</t>
  </si>
  <si>
    <t>10.15</t>
  </si>
  <si>
    <t>10.40</t>
  </si>
  <si>
    <t>GU11 Rd1</t>
  </si>
  <si>
    <t>GU11 Rd2</t>
  </si>
  <si>
    <t>BU11 Rd4 (33-36)</t>
  </si>
  <si>
    <t>BU11 Rd4 (37-40)</t>
  </si>
  <si>
    <t>12.00</t>
  </si>
  <si>
    <t>12.30</t>
  </si>
  <si>
    <t>BU11 Rd6 (35-36)</t>
  </si>
  <si>
    <t>BU11 Rd6 (33-34)</t>
  </si>
  <si>
    <t>BU11 Rd6 (37-38)</t>
  </si>
  <si>
    <t>BU11 Rd6 (39-40)</t>
  </si>
  <si>
    <t>BU11 Rd5 (5-8)</t>
  </si>
  <si>
    <t xml:space="preserve">BU11 Rd5 (9-12) </t>
  </si>
  <si>
    <t>BU11 Rd5 (17-20)</t>
  </si>
  <si>
    <t>BU11 Rd5 (13-16)</t>
  </si>
  <si>
    <t>BU11 Rd5 (21-24)</t>
  </si>
  <si>
    <t>BU11 Rd5 (25-28)</t>
  </si>
  <si>
    <t>BU11 Rd5 (29-32)</t>
  </si>
  <si>
    <t>BU11 Rd6 Final</t>
  </si>
  <si>
    <t>BU11 Rd6 (3-4)</t>
  </si>
  <si>
    <t>BU11 Rd6 (15-16)</t>
  </si>
  <si>
    <t>BU11 Rd6 (9-10)</t>
  </si>
  <si>
    <t>BU11 Rd6 (11-12)</t>
  </si>
  <si>
    <t>BU11 Rd6 (13-14)</t>
  </si>
  <si>
    <t>BU11 Rd6 (17-18)</t>
  </si>
  <si>
    <t>BU11 Rd6 (19-20)</t>
  </si>
  <si>
    <t>BU11 Rd6 (27-28)</t>
  </si>
  <si>
    <t>BU11 Rd6 (21-22)</t>
  </si>
  <si>
    <t>BU11 Rd6 (23-24)</t>
  </si>
  <si>
    <t>BU11 Rd6 (25-26)</t>
  </si>
  <si>
    <t>BU11 Rd6 (29-30)</t>
  </si>
  <si>
    <t>BU11 Rd6 (31-32)</t>
  </si>
  <si>
    <t>Finals</t>
  </si>
  <si>
    <t>Red Box</t>
  </si>
  <si>
    <t>Name</t>
  </si>
  <si>
    <t>Points</t>
  </si>
  <si>
    <t>Wins</t>
  </si>
  <si>
    <t>Position</t>
  </si>
  <si>
    <t>Blue Box</t>
  </si>
  <si>
    <t>Green Box</t>
  </si>
  <si>
    <t>Yellow Box</t>
  </si>
  <si>
    <t>Result</t>
  </si>
  <si>
    <t>Score</t>
  </si>
  <si>
    <t>v</t>
  </si>
  <si>
    <t>Quarter-Finals</t>
  </si>
  <si>
    <t>Semi-Finals</t>
  </si>
  <si>
    <t>Final</t>
  </si>
  <si>
    <t>1st Box Red</t>
  </si>
  <si>
    <t>a            v</t>
  </si>
  <si>
    <t>2nd Box Blue</t>
  </si>
  <si>
    <t>2nd Box Green</t>
  </si>
  <si>
    <t>b            v</t>
  </si>
  <si>
    <t>1st</t>
  </si>
  <si>
    <t>1st Box Yellow</t>
  </si>
  <si>
    <t>1st Box Green</t>
  </si>
  <si>
    <t>c             v</t>
  </si>
  <si>
    <t>2nd Box Yellow</t>
  </si>
  <si>
    <t>2nd</t>
  </si>
  <si>
    <t>2nd Box Red</t>
  </si>
  <si>
    <t>d            v</t>
  </si>
  <si>
    <t>1st Box Blue</t>
  </si>
  <si>
    <t>Losing semi-finalist play off for 3&amp;4</t>
  </si>
  <si>
    <t>3rd</t>
  </si>
  <si>
    <t>4th</t>
  </si>
  <si>
    <t>Playing for 5-8th Places</t>
  </si>
  <si>
    <t>Loser a</t>
  </si>
  <si>
    <t>Loser b</t>
  </si>
  <si>
    <t>5th</t>
  </si>
  <si>
    <t>6th</t>
  </si>
  <si>
    <t>Loser d</t>
  </si>
  <si>
    <t>7th</t>
  </si>
  <si>
    <t>8th</t>
  </si>
  <si>
    <t>Playing for position 9-12</t>
  </si>
  <si>
    <t>Red 3</t>
  </si>
  <si>
    <t>9th</t>
  </si>
  <si>
    <t>Blue 3</t>
  </si>
  <si>
    <t>10th</t>
  </si>
  <si>
    <t>Green 3</t>
  </si>
  <si>
    <t>11th</t>
  </si>
  <si>
    <t>Yellow 3</t>
  </si>
  <si>
    <t>12th</t>
  </si>
  <si>
    <t>Loser c</t>
  </si>
  <si>
    <t>Court5</t>
  </si>
  <si>
    <t>Court 6</t>
  </si>
  <si>
    <t>First Round</t>
  </si>
  <si>
    <t>Scheduled</t>
  </si>
  <si>
    <t>Second Round</t>
  </si>
  <si>
    <t>Third Round</t>
  </si>
  <si>
    <t>Fourth Round</t>
  </si>
  <si>
    <t>Fith Round</t>
  </si>
  <si>
    <t>Positions</t>
  </si>
  <si>
    <t>&amp; Court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</si>
  <si>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</si>
  <si>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</si>
  <si>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</si>
  <si>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</si>
  <si>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</si>
  <si>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</si>
  <si>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</si>
  <si>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</si>
  <si>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</si>
  <si>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</si>
  <si>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</si>
  <si>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</si>
  <si>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</si>
  <si>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</si>
  <si>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</si>
  <si>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</si>
  <si>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</si>
  <si>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</si>
  <si>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</si>
  <si>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</si>
  <si>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</si>
  <si>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</si>
  <si>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</si>
  <si>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</si>
  <si>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</si>
  <si>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</si>
  <si>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</si>
  <si>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</si>
  <si>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</si>
  <si>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</si>
  <si>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</si>
  <si>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</si>
  <si>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</si>
  <si>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</si>
  <si>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</si>
  <si>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</si>
  <si>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</si>
  <si>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</si>
  <si>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</si>
  <si>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</si>
  <si>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</si>
  <si>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54th</t>
  </si>
  <si>
    <t>55th</t>
  </si>
  <si>
    <t>56th</t>
  </si>
  <si>
    <t>57th</t>
  </si>
  <si>
    <t>58th</t>
  </si>
  <si>
    <t>59th</t>
  </si>
  <si>
    <t>60th</t>
  </si>
  <si>
    <t>61st</t>
  </si>
  <si>
    <t>62nd</t>
  </si>
  <si>
    <t>63rd</t>
  </si>
  <si>
    <t>64th</t>
  </si>
  <si>
    <t>9;00am</t>
  </si>
  <si>
    <t>Ct5</t>
  </si>
  <si>
    <t>Ct6</t>
  </si>
  <si>
    <t>Ct7</t>
  </si>
  <si>
    <t>Ct8</t>
  </si>
  <si>
    <t>11.05</t>
  </si>
  <si>
    <t>11.30</t>
  </si>
  <si>
    <t>1.00</t>
  </si>
  <si>
    <t>1.30</t>
  </si>
  <si>
    <t>2.00</t>
  </si>
  <si>
    <t>2.30</t>
  </si>
  <si>
    <t>3.00</t>
  </si>
  <si>
    <t>3.30</t>
  </si>
  <si>
    <t>4.00</t>
  </si>
  <si>
    <t>4.30</t>
  </si>
  <si>
    <t>5.00</t>
  </si>
  <si>
    <t>5.30</t>
  </si>
  <si>
    <t>6.00</t>
  </si>
  <si>
    <t>6.30</t>
  </si>
  <si>
    <t>33x32</t>
  </si>
  <si>
    <t>25x40</t>
  </si>
  <si>
    <t>9;00</t>
  </si>
  <si>
    <t>9;25</t>
  </si>
  <si>
    <t>9;50</t>
  </si>
  <si>
    <t>38x27</t>
  </si>
  <si>
    <t>35x30</t>
  </si>
  <si>
    <t>39x26</t>
  </si>
  <si>
    <t>34x31</t>
  </si>
  <si>
    <t>8x9</t>
  </si>
  <si>
    <t>7x10</t>
  </si>
  <si>
    <t>6x11</t>
  </si>
  <si>
    <t>5x12</t>
  </si>
  <si>
    <t>10;15</t>
  </si>
  <si>
    <t>10;40</t>
  </si>
  <si>
    <t>11;05</t>
  </si>
  <si>
    <t>16x17</t>
  </si>
  <si>
    <t>9x24</t>
  </si>
  <si>
    <t>13x20</t>
  </si>
  <si>
    <t>12x21</t>
  </si>
  <si>
    <t>19x14</t>
  </si>
  <si>
    <t>23x10</t>
  </si>
  <si>
    <t>18x15</t>
  </si>
  <si>
    <t>33x40</t>
  </si>
  <si>
    <t>36x37</t>
  </si>
  <si>
    <t>38x35</t>
  </si>
  <si>
    <t>39x34</t>
  </si>
  <si>
    <t>11;30</t>
  </si>
  <si>
    <t>1x9</t>
  </si>
  <si>
    <t>2x10</t>
  </si>
  <si>
    <t>3x11</t>
  </si>
  <si>
    <t>1x32</t>
  </si>
  <si>
    <t>8x25</t>
  </si>
  <si>
    <t>4x29</t>
  </si>
  <si>
    <t>5x28</t>
  </si>
  <si>
    <t>12;30</t>
  </si>
  <si>
    <t>12;00</t>
  </si>
  <si>
    <t>11x22</t>
  </si>
  <si>
    <t>29x36</t>
  </si>
  <si>
    <t>28x37</t>
  </si>
  <si>
    <t>1;00</t>
  </si>
  <si>
    <t>2;00</t>
  </si>
  <si>
    <t>1;30</t>
  </si>
  <si>
    <t>32x17</t>
  </si>
  <si>
    <t>25x24</t>
  </si>
  <si>
    <t>29x20</t>
  </si>
  <si>
    <t>28x21</t>
  </si>
  <si>
    <t>22x27</t>
  </si>
  <si>
    <t>19x30</t>
  </si>
  <si>
    <t>23x26</t>
  </si>
  <si>
    <t>18x31</t>
  </si>
  <si>
    <t>1x16</t>
  </si>
  <si>
    <t>4x13</t>
  </si>
  <si>
    <t>2;30</t>
  </si>
  <si>
    <t>11x6</t>
  </si>
  <si>
    <t>14x3</t>
  </si>
  <si>
    <t>10x7</t>
  </si>
  <si>
    <t>15x2</t>
  </si>
  <si>
    <t>GU11 Rd3</t>
  </si>
  <si>
    <t>1x8</t>
  </si>
  <si>
    <t>4x5</t>
  </si>
  <si>
    <t>3;00</t>
  </si>
  <si>
    <t>33x36</t>
  </si>
  <si>
    <t>35x34</t>
  </si>
  <si>
    <t>40x37</t>
  </si>
  <si>
    <t>3;30</t>
  </si>
  <si>
    <t>27x30</t>
  </si>
  <si>
    <t>26x31</t>
  </si>
  <si>
    <t>32x25</t>
  </si>
  <si>
    <t>29x28</t>
  </si>
  <si>
    <t>4;30</t>
  </si>
  <si>
    <t>5;00</t>
  </si>
  <si>
    <t>17x24</t>
  </si>
  <si>
    <t>20x21</t>
  </si>
  <si>
    <t>22x19</t>
  </si>
  <si>
    <t>23x18</t>
  </si>
  <si>
    <t>6x3</t>
  </si>
  <si>
    <t>7x2</t>
  </si>
  <si>
    <t>16x9</t>
  </si>
  <si>
    <t>13x12</t>
  </si>
  <si>
    <t>11x14</t>
  </si>
  <si>
    <t>10x15</t>
  </si>
  <si>
    <t>38x39</t>
  </si>
  <si>
    <t>27x6</t>
  </si>
  <si>
    <t>30x3</t>
  </si>
  <si>
    <t>26x7</t>
  </si>
  <si>
    <t>31x2</t>
  </si>
  <si>
    <t>R1xB2</t>
  </si>
  <si>
    <t>G2 Y1</t>
  </si>
  <si>
    <t>G1xY2</t>
  </si>
  <si>
    <t>R2xB1</t>
  </si>
  <si>
    <t>GU11 9-12 RR</t>
  </si>
  <si>
    <t>R3xB3</t>
  </si>
  <si>
    <t>G3xY3</t>
  </si>
  <si>
    <t>R3xG3</t>
  </si>
  <si>
    <t>B3xY3</t>
  </si>
  <si>
    <t>R3xY3</t>
  </si>
  <si>
    <t>B3xG3</t>
  </si>
  <si>
    <t>BU11 Rd5 (30-31)</t>
  </si>
  <si>
    <t>BU11 Rd5 (27-26)</t>
  </si>
  <si>
    <t>BU11 Rd5 (22-23)</t>
  </si>
  <si>
    <t>BU11 Rd5 (15-14)</t>
  </si>
  <si>
    <t>BU11 Rd5 (18-19)</t>
  </si>
  <si>
    <t xml:space="preserve">BU11 Rd5 (11-10) </t>
  </si>
  <si>
    <t>BU11 Rd5 (6-7)</t>
  </si>
  <si>
    <t>BU11 Rd5 (1-4)</t>
  </si>
  <si>
    <t>BU11 Rd5 (3-2)</t>
  </si>
  <si>
    <t xml:space="preserve">GU11 SF </t>
  </si>
  <si>
    <t>GU11 SF</t>
  </si>
  <si>
    <t>GU11 5-8</t>
  </si>
  <si>
    <t>GU11 3-4</t>
  </si>
  <si>
    <t>GU11 5-6</t>
  </si>
  <si>
    <t>GU11 7x8</t>
  </si>
  <si>
    <t>BU11 Rd5 (7-8)</t>
  </si>
  <si>
    <t>BU11 Rd5 (5-6)</t>
  </si>
  <si>
    <t>GU11 Final</t>
  </si>
  <si>
    <t>Saturday 3rd June</t>
  </si>
  <si>
    <t>Court</t>
  </si>
  <si>
    <t>9;50am</t>
  </si>
  <si>
    <t>11;30am</t>
  </si>
  <si>
    <t>12;00 no</t>
  </si>
  <si>
    <t>1;30pm</t>
  </si>
  <si>
    <t>2;00pm</t>
  </si>
  <si>
    <t>2;;00pm</t>
  </si>
  <si>
    <t>Sunday 9;00am Ct5</t>
  </si>
  <si>
    <t>Sunday 9;00am Ct6</t>
  </si>
  <si>
    <t>Sunday 11;30am Ct5</t>
  </si>
  <si>
    <t>Sunday 11;30am Ct6</t>
  </si>
  <si>
    <t>Sunday 2;00pm Ct6</t>
  </si>
  <si>
    <t>Sunday 2;00pm Ct7</t>
  </si>
  <si>
    <t>Saturday 3rd</t>
  </si>
  <si>
    <t>Sunday 4th</t>
  </si>
  <si>
    <t>Ct4</t>
  </si>
  <si>
    <t>ct4</t>
  </si>
  <si>
    <t>12;00n</t>
  </si>
  <si>
    <t>12;30pm</t>
  </si>
  <si>
    <t>3;00pm</t>
  </si>
  <si>
    <t>4;00</t>
  </si>
  <si>
    <t>C7</t>
  </si>
  <si>
    <t>Renith Srindran</t>
  </si>
  <si>
    <t>Emily Coulcher-Porter</t>
  </si>
  <si>
    <t>Emma Logan</t>
  </si>
  <si>
    <t>Mariam Essa</t>
  </si>
  <si>
    <t>Megan Light</t>
  </si>
  <si>
    <t>Shae Paterson</t>
  </si>
  <si>
    <t>Mia Leahey</t>
  </si>
  <si>
    <t>Harriet Broadbridge</t>
  </si>
  <si>
    <t>Amelie Brooke</t>
  </si>
  <si>
    <t>Isobel Beynon-Cob</t>
  </si>
  <si>
    <t>BU11 R1  33x32</t>
  </si>
  <si>
    <t>BU11 Rd1  25x40</t>
  </si>
  <si>
    <t>BU11 R1  29x36</t>
  </si>
  <si>
    <t>BU11 R1 28x37</t>
  </si>
  <si>
    <t>BU11 Rd1 38x27</t>
  </si>
  <si>
    <t>BU11 Rd1 35x30</t>
  </si>
  <si>
    <t>BU11 Rd1 39x26</t>
  </si>
  <si>
    <t>BU11 Rd1 34x31</t>
  </si>
  <si>
    <t>BU11 Rd2 16x17</t>
  </si>
  <si>
    <t>BU11 Rd2 9x24</t>
  </si>
  <si>
    <t>BU11 Rd2 13x20</t>
  </si>
  <si>
    <t>BU11 Rd2  12x21</t>
  </si>
  <si>
    <t>BU11 Rd2  22x11</t>
  </si>
  <si>
    <t>BU11 Rd2 19x14</t>
  </si>
  <si>
    <t>BU11 Rd2 1x32</t>
  </si>
  <si>
    <t>BU11Rd2 18x15</t>
  </si>
  <si>
    <t>BU11 Rd2 23x10</t>
  </si>
  <si>
    <t>BU11 Rd2 8x25</t>
  </si>
  <si>
    <t>BU11 Rd2  4x29</t>
  </si>
  <si>
    <t>BU11 Rd2  5x28</t>
  </si>
  <si>
    <t>BU11 Rd2 26x7</t>
  </si>
  <si>
    <t>BU11 Rd2 27x6</t>
  </si>
  <si>
    <t>BU11 Rd2 30x3</t>
  </si>
  <si>
    <t>BU11 Rd2 31x2</t>
  </si>
  <si>
    <t>BU11 Rd4 33x40</t>
  </si>
  <si>
    <t>BU11 Rd4 36x37</t>
  </si>
  <si>
    <t>BU11 Rd4 38x35</t>
  </si>
  <si>
    <t>BU11 Rd4 39x34</t>
  </si>
  <si>
    <t>BU11 Rd3 29x20</t>
  </si>
  <si>
    <t>BU11 Rd3 28x21</t>
  </si>
  <si>
    <t>BU11 Rd3 22x27</t>
  </si>
  <si>
    <t>BU11 Rd3 32x17</t>
  </si>
  <si>
    <t>BU11 Rd3 25x24</t>
  </si>
  <si>
    <t>BU11 Rd3 18x31</t>
  </si>
  <si>
    <t>BU11 Rd3 1x16</t>
  </si>
  <si>
    <t>BU11 Rd3 8x9</t>
  </si>
  <si>
    <t>BU11 Rd3 19x30</t>
  </si>
  <si>
    <t>BU11 Rd4 (34-35)</t>
  </si>
  <si>
    <t>BU11 Rd4 (38-39)</t>
  </si>
  <si>
    <t>BU11 Rd3 11x6</t>
  </si>
  <si>
    <t>BU11 Rd3 4x13</t>
  </si>
  <si>
    <t>BU11 Rd3 10x7</t>
  </si>
  <si>
    <t>BU11 Rd3 14x3</t>
  </si>
  <si>
    <t>BU11 Rd3 5x12</t>
  </si>
  <si>
    <t>GU11 Rd3 1x8</t>
  </si>
  <si>
    <t>GU11 Rd3 2x7</t>
  </si>
  <si>
    <t>GU11 Rd3 3x6</t>
  </si>
  <si>
    <t>GU11 Rd3 4x5</t>
  </si>
  <si>
    <t>BU11 Rd3 15x2</t>
  </si>
  <si>
    <t>BU11 Rd5 38x39</t>
  </si>
  <si>
    <t>BU11 Rd5 40x37</t>
  </si>
  <si>
    <t>BU11 Rd5 33x36</t>
  </si>
  <si>
    <t>BU11 Rd5 35x34</t>
  </si>
  <si>
    <t>BU11 Rd4 32x25</t>
  </si>
  <si>
    <t xml:space="preserve">BU11 Rd4 29x28 </t>
  </si>
  <si>
    <t>BU11 Rd4 20x21</t>
  </si>
  <si>
    <t>BU11 Rd4 22x19</t>
  </si>
  <si>
    <t xml:space="preserve">BU11 Rd4 23x18 </t>
  </si>
  <si>
    <t>BU11 Rd4 17x24</t>
  </si>
  <si>
    <t>BU11 Rd4 27x30</t>
  </si>
  <si>
    <t>BU11 Rd4 26x31</t>
  </si>
  <si>
    <t xml:space="preserve">BU11 Rd4 11x14 </t>
  </si>
  <si>
    <t xml:space="preserve">BU11 Rd4 10x15 </t>
  </si>
  <si>
    <t>BU11 Rd4 16x9</t>
  </si>
  <si>
    <t>BU11 Rd4 13x12</t>
  </si>
  <si>
    <t>GU11 Rd3 (1-8) box a</t>
  </si>
  <si>
    <t>GU11 Rd3 (1-8) box b</t>
  </si>
  <si>
    <t>GU11 Rd3 (1-8) box c</t>
  </si>
  <si>
    <t>GU11 Rd3 (1-8) box d</t>
  </si>
  <si>
    <t>BU11 Rd4 1x8</t>
  </si>
  <si>
    <t>BU11 Rd4 4x5</t>
  </si>
  <si>
    <t>BU11 Rd4 6x3</t>
  </si>
  <si>
    <t>BU11 Rd4 7x2</t>
  </si>
  <si>
    <t>GU11 9-12 RR R3xB3</t>
  </si>
  <si>
    <t>GU11 9-12 RR G3xY3</t>
  </si>
  <si>
    <t>Harry Bloomfield</t>
  </si>
  <si>
    <t>Callum Mullins</t>
  </si>
  <si>
    <t>George Fearn</t>
  </si>
  <si>
    <t>Nathan Sellers</t>
  </si>
  <si>
    <t>Joseph Billany</t>
  </si>
  <si>
    <t>Dylan Roberts</t>
  </si>
  <si>
    <t>William Turpin</t>
  </si>
  <si>
    <t>Harry Watson</t>
  </si>
  <si>
    <t>Harry Griffiths</t>
  </si>
  <si>
    <t>Wilf Baker</t>
  </si>
  <si>
    <t>Jared Evans</t>
  </si>
  <si>
    <t>Luke Camfield</t>
  </si>
  <si>
    <t>Liam Abernethy</t>
  </si>
  <si>
    <t>Louie Trueman</t>
  </si>
  <si>
    <t>Harry Flett</t>
  </si>
  <si>
    <t>Jake Sim-Baskar</t>
  </si>
  <si>
    <t>Ali Khalil</t>
  </si>
  <si>
    <t>Rohan Sahota</t>
  </si>
  <si>
    <t>Michael Chak</t>
  </si>
  <si>
    <t>Jude Gibbins</t>
  </si>
  <si>
    <t>Ronnie Hickling</t>
  </si>
  <si>
    <t>Charles Hill</t>
  </si>
  <si>
    <t>Thomas Rew</t>
  </si>
  <si>
    <t>Edward Bailey</t>
  </si>
  <si>
    <t>Brady Mackenzie</t>
  </si>
  <si>
    <t>Edward Mason</t>
  </si>
  <si>
    <t>Dan Leech</t>
  </si>
  <si>
    <t>Harry Green</t>
  </si>
  <si>
    <t>Zain Mughal</t>
  </si>
  <si>
    <t>Diego Pita</t>
  </si>
  <si>
    <t>Alexander Broadbridge</t>
  </si>
  <si>
    <t>Ojas Mishra</t>
  </si>
  <si>
    <t>Rawdon Prothero</t>
  </si>
  <si>
    <t>Ismail Khalil</t>
  </si>
  <si>
    <t>Benjamin Mills</t>
  </si>
  <si>
    <t>Alex Smith</t>
  </si>
  <si>
    <t>Alex Banhidai</t>
  </si>
  <si>
    <t>James Lee</t>
  </si>
  <si>
    <t>W/D 2/7/17</t>
  </si>
  <si>
    <t>Matthew Bartley</t>
  </si>
  <si>
    <t>Ben Flower</t>
  </si>
  <si>
    <t>11/4 11/0 11/5</t>
  </si>
  <si>
    <t>11/4 11/1 11/6</t>
  </si>
  <si>
    <t>12/10 11/3 11/3</t>
  </si>
  <si>
    <t>11/5 12/10 11/2</t>
  </si>
  <si>
    <t>11/8 11/6 11/4</t>
  </si>
  <si>
    <t>11/2 11/0 11/7</t>
  </si>
  <si>
    <t>11/9 11/7 11/7</t>
  </si>
  <si>
    <t xml:space="preserve">11/6 6/11 11/4 </t>
  </si>
  <si>
    <t>11/4</t>
  </si>
  <si>
    <t>3-0</t>
  </si>
  <si>
    <t>11/2 11/3 11/5</t>
  </si>
  <si>
    <t>11/7 11/6 11/1</t>
  </si>
  <si>
    <t>11/5 11/5 11/1</t>
  </si>
  <si>
    <t>3-1</t>
  </si>
  <si>
    <t>9/11 11/8 11/9 11/5</t>
  </si>
  <si>
    <t>11/6 11/5 11/3</t>
  </si>
  <si>
    <t>11/7 11/6 12/10</t>
  </si>
  <si>
    <t>0</t>
  </si>
  <si>
    <t>11/5 13/11 11/7</t>
  </si>
  <si>
    <t>11/3 11/4 11/3</t>
  </si>
  <si>
    <t>11/3 16/14 8/11</t>
  </si>
  <si>
    <t>11/9</t>
  </si>
  <si>
    <t>11/9 11/4 9/11</t>
  </si>
  <si>
    <t>7/11 11/2</t>
  </si>
  <si>
    <t>11/9 9/11 11/8</t>
  </si>
  <si>
    <t>11/6</t>
  </si>
  <si>
    <t>10/12 11/2 11/5</t>
  </si>
  <si>
    <t>11/4 11/9 11/5</t>
  </si>
  <si>
    <t>11/4 11/2 11/1</t>
  </si>
  <si>
    <t>11/5 11/5 11/4</t>
  </si>
  <si>
    <t>11/0 11/1 11/3</t>
  </si>
  <si>
    <t>11/8 11/3 17/15</t>
  </si>
  <si>
    <t>11/6 11/3 12/10</t>
  </si>
  <si>
    <t>BU11 Rd3 23x26</t>
  </si>
  <si>
    <t>13/11 9/11 10/12</t>
  </si>
  <si>
    <t>11/7 11/8</t>
  </si>
  <si>
    <t>11/7 11/7 11/9</t>
  </si>
  <si>
    <t>11/5</t>
  </si>
  <si>
    <t>11/8 11/2 11/2</t>
  </si>
  <si>
    <t>11/3 11/2 11/2</t>
  </si>
  <si>
    <t>11/8 12/10 9/11</t>
  </si>
  <si>
    <t>11/8</t>
  </si>
  <si>
    <t>11/8 11/5 11/2</t>
  </si>
  <si>
    <t>11/5 11/4 11/5</t>
  </si>
  <si>
    <t>11/2 11/4 11/5</t>
  </si>
  <si>
    <t>11/3 11/7 11/5</t>
  </si>
  <si>
    <t>5/11 14/12 5/11</t>
  </si>
  <si>
    <t>11/4 11/6</t>
  </si>
  <si>
    <t>11/8 11/2 11/7</t>
  </si>
  <si>
    <t xml:space="preserve">8/11 12/10 11/2 </t>
  </si>
  <si>
    <t>4/11 11/4</t>
  </si>
  <si>
    <t>11/8 11/5 11/9</t>
  </si>
  <si>
    <t>11/9 11/5 11/5</t>
  </si>
  <si>
    <t>11/6 11/5 11/4</t>
  </si>
  <si>
    <t xml:space="preserve">4/11 11/5 12/10 </t>
  </si>
  <si>
    <t>11/9 5/11 11/8</t>
  </si>
  <si>
    <t>11/7 11/9 11/1</t>
  </si>
  <si>
    <t>12/10 11/3 11/4</t>
  </si>
  <si>
    <t>11/9 13/11 11/8</t>
  </si>
  <si>
    <t>11/2 11/7 11/6</t>
  </si>
  <si>
    <t>6/11 11/9 11/9</t>
  </si>
  <si>
    <t>5/11 4/11</t>
  </si>
  <si>
    <t>7/11 2/11 11/6 7/11</t>
  </si>
  <si>
    <t>1-3</t>
  </si>
  <si>
    <t>11/2 11/0 11/8</t>
  </si>
  <si>
    <t>11/2 11/3 11/3</t>
  </si>
  <si>
    <t>0-3</t>
  </si>
  <si>
    <t>6/11 6/11 5/11</t>
  </si>
  <si>
    <t>11/5 10/12 11/2 11/4</t>
  </si>
  <si>
    <t>11/6 12/10 11/6</t>
  </si>
  <si>
    <t>11/5 11/2 11/9</t>
  </si>
  <si>
    <t>11/7 11/5 10/12</t>
  </si>
  <si>
    <t>11/8 6/11 11/6</t>
  </si>
  <si>
    <t>11/3 11/8 12/10</t>
  </si>
  <si>
    <t>11/9 11/7 11/8</t>
  </si>
  <si>
    <t xml:space="preserve">11/6 11/7 10/12 </t>
  </si>
  <si>
    <t>11/7</t>
  </si>
  <si>
    <t>12/10 11/2 12/10</t>
  </si>
  <si>
    <t xml:space="preserve">11/7 9/11 11/7 </t>
  </si>
  <si>
    <t>9/11 11/5</t>
  </si>
  <si>
    <t>11/7 11/4 11/5</t>
  </si>
  <si>
    <t>11/8 11/8 11/5</t>
  </si>
  <si>
    <t>11/7 11/3 12/10</t>
  </si>
  <si>
    <t>11/9 11/9 12/10</t>
  </si>
  <si>
    <t>11/2 11/1 11/4</t>
  </si>
  <si>
    <t>11/4 11/4 11/3</t>
  </si>
  <si>
    <t>11/1 11/3 11/6</t>
  </si>
  <si>
    <t>7/11 11/5 11/3 11/9</t>
  </si>
  <si>
    <t>13/11 11/7 11/9 11/7</t>
  </si>
  <si>
    <t>Miriam  Mulla</t>
  </si>
  <si>
    <t>11/5 11/5 9/11</t>
  </si>
  <si>
    <t>5/11 11/7</t>
  </si>
  <si>
    <t>11/6 11/8 11/5</t>
  </si>
  <si>
    <t>8/11 11/9 13/11</t>
  </si>
  <si>
    <t xml:space="preserve">8/11 11/6 11/4 </t>
  </si>
  <si>
    <t>Charlie McCrone</t>
  </si>
  <si>
    <t>11/7 11/1 11/1</t>
  </si>
  <si>
    <t>11/4 11/5 11/8</t>
  </si>
  <si>
    <t>11/7 11/4 11/1</t>
  </si>
  <si>
    <t>11/3 11/4 11/5</t>
  </si>
  <si>
    <t>11/5 11/4 12/10</t>
  </si>
  <si>
    <t>10/12 11/5 11/4 11/3</t>
  </si>
  <si>
    <t>11/6 12/10 8/11</t>
  </si>
  <si>
    <t>11/5 11/4 11/4</t>
  </si>
  <si>
    <t>11/5 11/5 11/8</t>
  </si>
  <si>
    <t>11/9 11/7 11/3</t>
  </si>
  <si>
    <t>11/9 11/9 11/2</t>
  </si>
  <si>
    <t>6/11 1/12 11/4</t>
  </si>
  <si>
    <t>11/8 11/9</t>
  </si>
  <si>
    <t>11/9 9/11 11/6</t>
  </si>
  <si>
    <t>11/1 11/3 11/2</t>
  </si>
  <si>
    <t>11/6 3/11 11/7</t>
  </si>
  <si>
    <t>11/9 10/12 11/2</t>
  </si>
  <si>
    <t>11/3 11/6 11/8</t>
  </si>
  <si>
    <t>11/6 11/5 11/9</t>
  </si>
  <si>
    <t>11/6 8/11 11/6</t>
  </si>
  <si>
    <t xml:space="preserve">4/11 11/6 11/5 </t>
  </si>
  <si>
    <t>11/4 11/7 11/8</t>
  </si>
  <si>
    <t>11/7 11/2 11/2</t>
  </si>
  <si>
    <t>11/5 11/9 11/5</t>
  </si>
  <si>
    <t>7/11 2/11 4/11</t>
  </si>
  <si>
    <t>11/9 11/6 11/7</t>
  </si>
  <si>
    <t>2/11 8/11 2/11</t>
  </si>
  <si>
    <t>11/7 11/7 12/10</t>
  </si>
  <si>
    <t>11/4 11/3 11/7</t>
  </si>
  <si>
    <t>12/10 9/11 11/7</t>
  </si>
  <si>
    <t>4/11 11/3 11/4</t>
  </si>
  <si>
    <t>11/9 11/4 11/6</t>
  </si>
  <si>
    <t>13/11 11/7 2/11</t>
  </si>
  <si>
    <t>11/7 11/2 11/3</t>
  </si>
  <si>
    <t>11/7 11/8 11/4</t>
  </si>
  <si>
    <t>1</t>
  </si>
  <si>
    <t>3/11 15/13 11/4</t>
  </si>
  <si>
    <t>12/10 10/12 4/11</t>
  </si>
  <si>
    <t>11/9 12/10</t>
  </si>
  <si>
    <t>11/8 11/9 9/11</t>
  </si>
  <si>
    <t>4/11 11/5</t>
  </si>
  <si>
    <t>11/9 11/8 11/8</t>
  </si>
  <si>
    <t>12/10 4/11 8/11 11/5 11/4</t>
  </si>
  <si>
    <t>3/11 1/11 1/11</t>
  </si>
  <si>
    <t>11/6 8/11 11/2 9/11 11/7</t>
  </si>
  <si>
    <t>11/9 7/11 11/7</t>
  </si>
  <si>
    <t>11/2 12/10 11/4</t>
  </si>
  <si>
    <t>12/10 11/5 6/11 11/9</t>
  </si>
  <si>
    <t>11/7 11/9 11/6</t>
  </si>
  <si>
    <t>11/6 11/8 11/6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</si>
</sst>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10" xfId="0" applyNumberFormat="1" applyBorder="1"/>
    <xf numFmtId="49" fontId="0" fillId="0" borderId="8" xfId="0" applyNumberFormat="1" applyBorder="1"/>
    <xf numFmtId="49" fontId="0" fillId="0" borderId="3" xfId="0" applyNumberFormat="1" applyBorder="1"/>
    <xf numFmtId="49" fontId="1" fillId="0" borderId="10" xfId="0" applyNumberFormat="1" applyFont="1" applyBorder="1"/>
    <xf numFmtId="49" fontId="1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49" fontId="1" fillId="0" borderId="3" xfId="0" applyNumberFormat="1" applyFont="1" applyBorder="1"/>
    <xf numFmtId="49" fontId="0" fillId="0" borderId="9" xfId="0" applyNumberFormat="1" applyBorder="1"/>
    <xf numFmtId="49" fontId="0" fillId="0" borderId="4" xfId="0" applyNumberFormat="1" applyBorder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1" fillId="6" borderId="1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4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11" xfId="0" applyNumberFormat="1" applyFont="1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/>
    <xf numFmtId="0" fontId="4" fillId="0" borderId="9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49" fontId="4" fillId="0" borderId="13" xfId="0" applyNumberFormat="1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4" fillId="0" borderId="4" xfId="1" applyFont="1" applyFill="1" applyBorder="1"/>
    <xf numFmtId="0" fontId="4" fillId="0" borderId="1" xfId="0" applyFont="1" applyFill="1" applyBorder="1"/>
    <xf numFmtId="0" fontId="4" fillId="0" borderId="11" xfId="1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9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7" xfId="0" applyFont="1" applyFill="1" applyBorder="1"/>
    <xf numFmtId="0" fontId="4" fillId="0" borderId="1" xfId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2" applyFont="1" applyFill="1" applyBorder="1"/>
    <xf numFmtId="0" fontId="4" fillId="0" borderId="9" xfId="3" applyFont="1" applyFill="1" applyBorder="1"/>
    <xf numFmtId="0" fontId="4" fillId="0" borderId="9" xfId="4" applyFont="1" applyFill="1" applyBorder="1"/>
    <xf numFmtId="0" fontId="4" fillId="0" borderId="9" xfId="5" applyFont="1" applyFill="1" applyBorder="1"/>
    <xf numFmtId="0" fontId="4" fillId="0" borderId="9" xfId="0" applyFont="1" applyFill="1" applyBorder="1"/>
    <xf numFmtId="0" fontId="4" fillId="0" borderId="0" xfId="0" applyFont="1" applyFill="1" applyAlignment="1">
      <alignment horizontal="center"/>
    </xf>
    <xf numFmtId="0" fontId="4" fillId="0" borderId="9" xfId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7" xfId="0" applyFont="1" applyFill="1" applyBorder="1"/>
    <xf numFmtId="0" fontId="4" fillId="0" borderId="0" xfId="2" applyFont="1" applyFill="1" applyBorder="1"/>
    <xf numFmtId="0" fontId="4" fillId="0" borderId="0" xfId="3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/>
    <xf numFmtId="0" fontId="6" fillId="0" borderId="14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8" fillId="0" borderId="0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0" fontId="4" fillId="0" borderId="4" xfId="0" applyFont="1" applyFill="1" applyBorder="1"/>
    <xf numFmtId="0" fontId="4" fillId="0" borderId="3" xfId="0" applyFont="1" applyFill="1" applyBorder="1"/>
    <xf numFmtId="0" fontId="4" fillId="0" borderId="10" xfId="0" applyFont="1" applyFill="1" applyBorder="1"/>
    <xf numFmtId="0" fontId="7" fillId="0" borderId="0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4" xfId="2" applyFont="1" applyFill="1" applyBorder="1"/>
    <xf numFmtId="0" fontId="4" fillId="0" borderId="4" xfId="3" applyFont="1" applyFill="1" applyBorder="1"/>
    <xf numFmtId="0" fontId="4" fillId="0" borderId="4" xfId="4" applyFont="1" applyFill="1" applyBorder="1"/>
    <xf numFmtId="0" fontId="4" fillId="0" borderId="4" xfId="5" applyFont="1" applyFill="1" applyBorder="1"/>
    <xf numFmtId="0" fontId="4" fillId="0" borderId="11" xfId="3" applyFont="1" applyFill="1" applyBorder="1"/>
    <xf numFmtId="0" fontId="4" fillId="0" borderId="11" xfId="4" applyFont="1" applyFill="1" applyBorder="1"/>
    <xf numFmtId="0" fontId="4" fillId="0" borderId="11" xfId="5" applyFont="1" applyFill="1" applyBorder="1"/>
    <xf numFmtId="0" fontId="4" fillId="0" borderId="11" xfId="0" applyFont="1" applyFill="1" applyBorder="1"/>
    <xf numFmtId="0" fontId="4" fillId="0" borderId="11" xfId="2" applyFont="1" applyFill="1" applyBorder="1"/>
    <xf numFmtId="0" fontId="7" fillId="0" borderId="12" xfId="0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0" xfId="0" applyFont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49" fontId="0" fillId="0" borderId="15" xfId="0" applyNumberFormat="1" applyBorder="1"/>
    <xf numFmtId="49" fontId="0" fillId="0" borderId="11" xfId="0" applyNumberFormat="1" applyBorder="1"/>
    <xf numFmtId="49" fontId="0" fillId="0" borderId="6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10" xfId="0" applyBorder="1"/>
    <xf numFmtId="49" fontId="1" fillId="0" borderId="10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4" fillId="0" borderId="6" xfId="0" applyNumberFormat="1" applyFont="1" applyFill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49" fontId="4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1" fillId="0" borderId="4" xfId="0" applyFont="1" applyBorder="1"/>
    <xf numFmtId="49" fontId="1" fillId="0" borderId="14" xfId="0" applyNumberFormat="1" applyFont="1" applyBorder="1" applyAlignment="1">
      <alignment horizontal="center"/>
    </xf>
    <xf numFmtId="0" fontId="1" fillId="0" borderId="9" xfId="0" applyFont="1" applyBorder="1"/>
    <xf numFmtId="49" fontId="4" fillId="0" borderId="6" xfId="0" applyNumberFormat="1" applyFont="1" applyFill="1" applyBorder="1" applyAlignment="1">
      <alignment horizontal="center"/>
    </xf>
    <xf numFmtId="0" fontId="1" fillId="0" borderId="1" xfId="0" applyFont="1" applyBorder="1"/>
    <xf numFmtId="16" fontId="4" fillId="0" borderId="6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12" xfId="0" applyFont="1" applyBorder="1"/>
    <xf numFmtId="49" fontId="1" fillId="0" borderId="15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8" borderId="13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/>
    <xf numFmtId="0" fontId="1" fillId="6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14" xfId="0" applyFont="1" applyBorder="1" applyAlignment="1">
      <alignment horizontal="left"/>
    </xf>
    <xf numFmtId="0" fontId="1" fillId="0" borderId="13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5" xfId="0" applyFont="1" applyBorder="1"/>
    <xf numFmtId="0" fontId="1" fillId="0" borderId="11" xfId="0" applyFont="1" applyBorder="1"/>
    <xf numFmtId="0" fontId="1" fillId="5" borderId="15" xfId="0" applyFont="1" applyFill="1" applyBorder="1"/>
    <xf numFmtId="0" fontId="1" fillId="6" borderId="15" xfId="0" applyFont="1" applyFill="1" applyBorder="1"/>
    <xf numFmtId="0" fontId="1" fillId="9" borderId="15" xfId="0" applyFont="1" applyFill="1" applyBorder="1"/>
    <xf numFmtId="0" fontId="1" fillId="4" borderId="15" xfId="0" applyFont="1" applyFill="1" applyBorder="1"/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4" fillId="0" borderId="0" xfId="0" applyNumberFormat="1" applyFont="1" applyFill="1" applyAlignment="1">
      <alignment horizontal="center"/>
    </xf>
    <xf numFmtId="16" fontId="4" fillId="0" borderId="5" xfId="0" applyNumberFormat="1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6975"/>
  <sheetViews>
    <sheetView workbookViewId="0">
      <pane ySplit="510" topLeftCell="A56" activePane="bottomLeft"/>
      <selection sqref="A1:A1048576"/>
      <selection pane="bottomLeft" activeCell="H83" sqref="H83"/>
    </sheetView>
  </sheetViews>
  <sheetFormatPr defaultRowHeight="12.75" x14ac:dyDescent="0.2"/>
  <cols>
    <col min="1" max="1" width="9.140625" style="186"/>
    <col min="2" max="2" width="21.140625" style="3" bestFit="1" customWidth="1"/>
    <col min="3" max="3" width="20.7109375" style="14" customWidth="1"/>
    <col min="4" max="6" width="20.7109375" style="3" customWidth="1"/>
  </cols>
  <sheetData>
    <row r="1" spans="1:6" s="3" customFormat="1" x14ac:dyDescent="0.2">
      <c r="A1" s="8" t="s">
        <v>2</v>
      </c>
      <c r="B1" s="9" t="s">
        <v>3</v>
      </c>
      <c r="C1" s="9" t="s">
        <v>92</v>
      </c>
      <c r="D1" s="9" t="s">
        <v>93</v>
      </c>
      <c r="E1" s="22" t="s">
        <v>5</v>
      </c>
      <c r="F1" s="10" t="s">
        <v>6</v>
      </c>
    </row>
    <row r="2" spans="1:6" s="3" customFormat="1" x14ac:dyDescent="0.2">
      <c r="A2" s="3" t="s">
        <v>175</v>
      </c>
      <c r="B2" s="27"/>
      <c r="C2" s="19" t="s">
        <v>322</v>
      </c>
      <c r="D2" s="19" t="s">
        <v>323</v>
      </c>
      <c r="E2" s="19" t="s">
        <v>324</v>
      </c>
      <c r="F2" s="19" t="s">
        <v>325</v>
      </c>
    </row>
    <row r="3" spans="1:6" s="3" customFormat="1" x14ac:dyDescent="0.2">
      <c r="B3" s="27"/>
      <c r="C3" s="57" t="s">
        <v>173</v>
      </c>
      <c r="D3" s="57" t="s">
        <v>174</v>
      </c>
      <c r="E3" s="57" t="s">
        <v>211</v>
      </c>
      <c r="F3" s="57" t="s">
        <v>212</v>
      </c>
    </row>
    <row r="4" spans="1:6" s="3" customFormat="1" x14ac:dyDescent="0.2">
      <c r="A4" s="3" t="s">
        <v>176</v>
      </c>
      <c r="B4" s="27"/>
      <c r="C4" s="19" t="s">
        <v>326</v>
      </c>
      <c r="D4" s="19" t="s">
        <v>327</v>
      </c>
      <c r="E4" s="19" t="s">
        <v>328</v>
      </c>
      <c r="F4" s="19" t="s">
        <v>329</v>
      </c>
    </row>
    <row r="5" spans="1:6" s="3" customFormat="1" x14ac:dyDescent="0.2">
      <c r="B5" s="27"/>
      <c r="C5" s="28" t="s">
        <v>178</v>
      </c>
      <c r="D5" s="28" t="s">
        <v>179</v>
      </c>
      <c r="E5" s="28" t="s">
        <v>180</v>
      </c>
      <c r="F5" s="28" t="s">
        <v>181</v>
      </c>
    </row>
    <row r="6" spans="1:6" s="3" customFormat="1" x14ac:dyDescent="0.2">
      <c r="A6" s="3" t="s">
        <v>177</v>
      </c>
      <c r="B6" s="21" t="s">
        <v>11</v>
      </c>
      <c r="C6" s="21" t="s">
        <v>11</v>
      </c>
      <c r="D6" s="21" t="s">
        <v>11</v>
      </c>
      <c r="E6" s="21" t="s">
        <v>11</v>
      </c>
      <c r="F6" s="19" t="s">
        <v>330</v>
      </c>
    </row>
    <row r="7" spans="1:6" s="3" customFormat="1" x14ac:dyDescent="0.2">
      <c r="B7" s="21" t="s">
        <v>182</v>
      </c>
      <c r="C7" s="21" t="s">
        <v>183</v>
      </c>
      <c r="D7" s="21" t="s">
        <v>184</v>
      </c>
      <c r="E7" s="21" t="s">
        <v>185</v>
      </c>
      <c r="F7" s="28" t="s">
        <v>189</v>
      </c>
    </row>
    <row r="8" spans="1:6" s="3" customFormat="1" x14ac:dyDescent="0.2">
      <c r="A8" s="3" t="s">
        <v>186</v>
      </c>
      <c r="B8" s="19" t="s">
        <v>331</v>
      </c>
      <c r="C8" s="19" t="s">
        <v>332</v>
      </c>
      <c r="D8" s="19" t="s">
        <v>333</v>
      </c>
      <c r="E8" s="19" t="s">
        <v>334</v>
      </c>
      <c r="F8" s="19" t="s">
        <v>335</v>
      </c>
    </row>
    <row r="9" spans="1:6" s="3" customFormat="1" x14ac:dyDescent="0.2">
      <c r="B9" s="28" t="s">
        <v>190</v>
      </c>
      <c r="C9" s="28" t="s">
        <v>191</v>
      </c>
      <c r="D9" s="28" t="s">
        <v>192</v>
      </c>
      <c r="E9" s="27" t="s">
        <v>210</v>
      </c>
      <c r="F9" s="28" t="s">
        <v>193</v>
      </c>
    </row>
    <row r="10" spans="1:6" s="3" customFormat="1" x14ac:dyDescent="0.2">
      <c r="A10" s="3" t="s">
        <v>187</v>
      </c>
      <c r="B10" s="19" t="s">
        <v>338</v>
      </c>
      <c r="C10" s="19" t="s">
        <v>337</v>
      </c>
      <c r="D10" s="19" t="s">
        <v>336</v>
      </c>
      <c r="E10" s="19" t="s">
        <v>339</v>
      </c>
      <c r="F10" s="19" t="s">
        <v>340</v>
      </c>
    </row>
    <row r="11" spans="1:6" s="3" customFormat="1" x14ac:dyDescent="0.2">
      <c r="B11" s="28" t="s">
        <v>194</v>
      </c>
      <c r="C11" s="28" t="s">
        <v>195</v>
      </c>
      <c r="D11" s="28" t="s">
        <v>204</v>
      </c>
      <c r="E11" s="28" t="s">
        <v>205</v>
      </c>
      <c r="F11" s="28" t="s">
        <v>206</v>
      </c>
    </row>
    <row r="12" spans="1:6" s="3" customFormat="1" x14ac:dyDescent="0.2">
      <c r="A12" s="3" t="s">
        <v>188</v>
      </c>
      <c r="B12" s="19" t="s">
        <v>341</v>
      </c>
      <c r="C12" s="19" t="s">
        <v>342</v>
      </c>
      <c r="D12" s="19" t="s">
        <v>343</v>
      </c>
      <c r="E12" s="19" t="s">
        <v>344</v>
      </c>
      <c r="F12" s="19" t="s">
        <v>345</v>
      </c>
    </row>
    <row r="13" spans="1:6" s="3" customFormat="1" x14ac:dyDescent="0.2">
      <c r="B13" s="28" t="s">
        <v>207</v>
      </c>
      <c r="C13" s="161" t="s">
        <v>258</v>
      </c>
      <c r="D13" s="59" t="s">
        <v>256</v>
      </c>
      <c r="E13" s="59" t="s">
        <v>257</v>
      </c>
      <c r="F13" s="179" t="s">
        <v>259</v>
      </c>
    </row>
    <row r="14" spans="1:6" s="3" customFormat="1" x14ac:dyDescent="0.2">
      <c r="A14" s="3" t="s">
        <v>200</v>
      </c>
      <c r="B14" s="55" t="s">
        <v>346</v>
      </c>
      <c r="C14" s="55" t="s">
        <v>347</v>
      </c>
      <c r="D14" s="55" t="s">
        <v>348</v>
      </c>
      <c r="E14" s="55" t="s">
        <v>349</v>
      </c>
      <c r="F14" s="21" t="s">
        <v>12</v>
      </c>
    </row>
    <row r="15" spans="1:6" s="3" customFormat="1" x14ac:dyDescent="0.2">
      <c r="B15" s="28" t="s">
        <v>196</v>
      </c>
      <c r="C15" s="28" t="s">
        <v>197</v>
      </c>
      <c r="D15" s="28" t="s">
        <v>198</v>
      </c>
      <c r="E15" s="28" t="s">
        <v>199</v>
      </c>
      <c r="F15" s="27" t="s">
        <v>201</v>
      </c>
    </row>
    <row r="16" spans="1:6" s="3" customFormat="1" x14ac:dyDescent="0.2">
      <c r="A16" s="3" t="s">
        <v>209</v>
      </c>
      <c r="B16" s="21" t="s">
        <v>12</v>
      </c>
      <c r="C16" s="21" t="s">
        <v>12</v>
      </c>
      <c r="D16" s="21" t="s">
        <v>12</v>
      </c>
      <c r="E16" s="26"/>
      <c r="F16" s="66"/>
    </row>
    <row r="17" spans="1:6" s="3" customFormat="1" x14ac:dyDescent="0.2">
      <c r="B17" s="27" t="s">
        <v>202</v>
      </c>
      <c r="C17" s="27" t="s">
        <v>203</v>
      </c>
      <c r="D17" s="27" t="s">
        <v>185</v>
      </c>
      <c r="E17" s="24"/>
      <c r="F17" s="16"/>
    </row>
    <row r="18" spans="1:6" s="3" customFormat="1" x14ac:dyDescent="0.2">
      <c r="A18" s="3" t="s">
        <v>208</v>
      </c>
      <c r="B18" s="56" t="s">
        <v>350</v>
      </c>
      <c r="C18" s="56" t="s">
        <v>351</v>
      </c>
      <c r="D18" s="56" t="s">
        <v>352</v>
      </c>
      <c r="E18" s="56" t="s">
        <v>353</v>
      </c>
      <c r="F18" s="56" t="s">
        <v>354</v>
      </c>
    </row>
    <row r="19" spans="1:6" s="3" customFormat="1" x14ac:dyDescent="0.2">
      <c r="B19" s="57" t="s">
        <v>218</v>
      </c>
      <c r="C19" s="57" t="s">
        <v>219</v>
      </c>
      <c r="D19" s="57" t="s">
        <v>220</v>
      </c>
      <c r="E19" s="27" t="s">
        <v>216</v>
      </c>
      <c r="F19" s="57" t="s">
        <v>217</v>
      </c>
    </row>
    <row r="20" spans="1:6" s="3" customFormat="1" x14ac:dyDescent="0.2">
      <c r="A20" s="3" t="s">
        <v>213</v>
      </c>
      <c r="B20" s="56" t="s">
        <v>355</v>
      </c>
      <c r="C20" s="56" t="s">
        <v>356</v>
      </c>
      <c r="D20" s="56" t="s">
        <v>357</v>
      </c>
      <c r="E20" s="56" t="s">
        <v>358</v>
      </c>
      <c r="F20" s="56" t="s">
        <v>354</v>
      </c>
    </row>
    <row r="21" spans="1:6" s="3" customFormat="1" x14ac:dyDescent="0.2">
      <c r="B21" s="27" t="s">
        <v>223</v>
      </c>
      <c r="C21" s="57" t="s">
        <v>224</v>
      </c>
      <c r="D21" s="57" t="s">
        <v>182</v>
      </c>
      <c r="E21" s="27" t="s">
        <v>221</v>
      </c>
      <c r="F21" s="27" t="s">
        <v>222</v>
      </c>
    </row>
    <row r="22" spans="1:6" s="3" customFormat="1" x14ac:dyDescent="0.2">
      <c r="A22" s="3" t="s">
        <v>215</v>
      </c>
      <c r="B22" s="56" t="s">
        <v>361</v>
      </c>
      <c r="C22" s="56" t="s">
        <v>362</v>
      </c>
      <c r="D22" s="56" t="s">
        <v>363</v>
      </c>
      <c r="E22" s="56" t="s">
        <v>364</v>
      </c>
      <c r="F22" s="56" t="s">
        <v>365</v>
      </c>
    </row>
    <row r="23" spans="1:6" s="3" customFormat="1" x14ac:dyDescent="0.2">
      <c r="B23" s="57" t="s">
        <v>227</v>
      </c>
      <c r="C23" s="57" t="s">
        <v>225</v>
      </c>
      <c r="D23" s="57" t="s">
        <v>229</v>
      </c>
      <c r="E23" s="57" t="s">
        <v>228</v>
      </c>
      <c r="F23" s="57" t="s">
        <v>185</v>
      </c>
    </row>
    <row r="24" spans="1:6" s="3" customFormat="1" x14ac:dyDescent="0.2">
      <c r="A24" s="3" t="s">
        <v>214</v>
      </c>
      <c r="B24" s="56" t="s">
        <v>370</v>
      </c>
      <c r="C24" s="21" t="s">
        <v>366</v>
      </c>
      <c r="D24" s="21" t="s">
        <v>367</v>
      </c>
      <c r="E24" s="21" t="s">
        <v>368</v>
      </c>
      <c r="F24" s="21" t="s">
        <v>369</v>
      </c>
    </row>
    <row r="25" spans="1:6" s="3" customFormat="1" x14ac:dyDescent="0.2">
      <c r="B25" s="170" t="s">
        <v>230</v>
      </c>
      <c r="C25" s="182"/>
      <c r="D25" s="21"/>
      <c r="E25" s="21"/>
      <c r="F25" s="21"/>
    </row>
    <row r="26" spans="1:6" s="3" customFormat="1" x14ac:dyDescent="0.2">
      <c r="A26" s="3" t="s">
        <v>226</v>
      </c>
      <c r="B26" s="27"/>
      <c r="C26" s="158" t="s">
        <v>371</v>
      </c>
      <c r="D26" s="58" t="s">
        <v>372</v>
      </c>
      <c r="E26" s="58" t="s">
        <v>373</v>
      </c>
      <c r="F26" s="58" t="s">
        <v>374</v>
      </c>
    </row>
    <row r="27" spans="1:6" s="3" customFormat="1" x14ac:dyDescent="0.2">
      <c r="B27" s="12"/>
      <c r="C27" s="180" t="s">
        <v>255</v>
      </c>
      <c r="D27" s="57" t="s">
        <v>237</v>
      </c>
      <c r="E27" s="57" t="s">
        <v>235</v>
      </c>
      <c r="F27" s="27" t="s">
        <v>236</v>
      </c>
    </row>
    <row r="28" spans="1:6" s="3" customFormat="1" x14ac:dyDescent="0.2">
      <c r="A28" s="3" t="s">
        <v>234</v>
      </c>
      <c r="B28" s="27"/>
      <c r="C28" s="38" t="s">
        <v>375</v>
      </c>
      <c r="D28" s="36" t="s">
        <v>376</v>
      </c>
      <c r="E28" s="36" t="s">
        <v>377</v>
      </c>
      <c r="F28" s="36" t="s">
        <v>378</v>
      </c>
    </row>
    <row r="29" spans="1:6" s="3" customFormat="1" x14ac:dyDescent="0.2">
      <c r="B29" s="12"/>
      <c r="C29" s="180" t="s">
        <v>241</v>
      </c>
      <c r="D29" s="27" t="s">
        <v>242</v>
      </c>
      <c r="E29" s="28" t="s">
        <v>246</v>
      </c>
      <c r="F29" s="28" t="s">
        <v>247</v>
      </c>
    </row>
    <row r="30" spans="1:6" s="3" customFormat="1" x14ac:dyDescent="0.2">
      <c r="A30" s="3" t="s">
        <v>238</v>
      </c>
      <c r="B30" s="27"/>
      <c r="C30" s="38" t="s">
        <v>379</v>
      </c>
      <c r="D30" s="36" t="s">
        <v>380</v>
      </c>
      <c r="E30" s="36" t="s">
        <v>381</v>
      </c>
      <c r="F30" s="36" t="s">
        <v>382</v>
      </c>
    </row>
    <row r="31" spans="1:6" s="3" customFormat="1" x14ac:dyDescent="0.2">
      <c r="B31" s="12"/>
      <c r="C31" s="181" t="s">
        <v>248</v>
      </c>
      <c r="D31" s="28" t="s">
        <v>245</v>
      </c>
      <c r="E31" s="57" t="s">
        <v>239</v>
      </c>
      <c r="F31" s="27" t="s">
        <v>240</v>
      </c>
    </row>
    <row r="32" spans="1:6" s="3" customFormat="1" x14ac:dyDescent="0.2">
      <c r="A32" s="153" t="s">
        <v>310</v>
      </c>
      <c r="B32" s="27"/>
      <c r="C32" s="38" t="s">
        <v>383</v>
      </c>
      <c r="D32" s="36" t="s">
        <v>384</v>
      </c>
      <c r="E32" s="36" t="s">
        <v>385</v>
      </c>
      <c r="F32" s="36" t="s">
        <v>386</v>
      </c>
    </row>
    <row r="33" spans="1:6" s="3" customFormat="1" x14ac:dyDescent="0.2">
      <c r="B33" s="12"/>
      <c r="C33" s="180" t="s">
        <v>253</v>
      </c>
      <c r="D33" s="57" t="s">
        <v>254</v>
      </c>
      <c r="E33" s="57" t="s">
        <v>251</v>
      </c>
      <c r="F33" s="57" t="s">
        <v>252</v>
      </c>
    </row>
    <row r="34" spans="1:6" s="3" customFormat="1" x14ac:dyDescent="0.2">
      <c r="A34" s="3" t="s">
        <v>243</v>
      </c>
      <c r="B34" s="54"/>
      <c r="C34" s="182" t="s">
        <v>231</v>
      </c>
      <c r="D34" s="21" t="s">
        <v>231</v>
      </c>
      <c r="E34" s="21" t="s">
        <v>231</v>
      </c>
      <c r="F34" s="21" t="s">
        <v>231</v>
      </c>
    </row>
    <row r="35" spans="1:6" s="3" customFormat="1" x14ac:dyDescent="0.2">
      <c r="B35" s="183"/>
      <c r="C35" s="14" t="s">
        <v>260</v>
      </c>
      <c r="D35" s="14" t="s">
        <v>261</v>
      </c>
      <c r="E35" s="14" t="s">
        <v>262</v>
      </c>
      <c r="F35" s="13" t="s">
        <v>263</v>
      </c>
    </row>
    <row r="36" spans="1:6" s="3" customFormat="1" x14ac:dyDescent="0.2">
      <c r="A36" s="3" t="s">
        <v>244</v>
      </c>
      <c r="B36" s="54"/>
      <c r="C36" s="38" t="s">
        <v>391</v>
      </c>
      <c r="D36" s="36" t="s">
        <v>392</v>
      </c>
      <c r="E36" s="36" t="s">
        <v>393</v>
      </c>
      <c r="F36" s="36" t="s">
        <v>394</v>
      </c>
    </row>
    <row r="37" spans="1:6" s="3" customFormat="1" x14ac:dyDescent="0.2">
      <c r="B37" s="15"/>
      <c r="C37" s="180" t="s">
        <v>232</v>
      </c>
      <c r="D37" s="27" t="s">
        <v>233</v>
      </c>
      <c r="E37" s="27" t="s">
        <v>249</v>
      </c>
      <c r="F37" s="27" t="s">
        <v>250</v>
      </c>
    </row>
    <row r="38" spans="1:6" s="3" customFormat="1" x14ac:dyDescent="0.2">
      <c r="B38" s="53"/>
    </row>
    <row r="39" spans="1:6" s="3" customFormat="1" x14ac:dyDescent="0.2">
      <c r="B39" s="53"/>
    </row>
    <row r="40" spans="1:6" s="3" customFormat="1" x14ac:dyDescent="0.2">
      <c r="B40" s="3" t="s">
        <v>303</v>
      </c>
    </row>
    <row r="41" spans="1:6" s="3" customFormat="1" x14ac:dyDescent="0.2">
      <c r="A41" s="187"/>
      <c r="B41" s="9" t="s">
        <v>3</v>
      </c>
      <c r="C41" s="9" t="s">
        <v>92</v>
      </c>
      <c r="D41" s="9" t="s">
        <v>93</v>
      </c>
      <c r="E41" s="22" t="s">
        <v>5</v>
      </c>
      <c r="F41" s="10" t="s">
        <v>6</v>
      </c>
    </row>
    <row r="42" spans="1:6" s="3" customFormat="1" x14ac:dyDescent="0.2">
      <c r="A42" s="18" t="s">
        <v>175</v>
      </c>
      <c r="B42" s="27"/>
      <c r="C42" s="19" t="s">
        <v>322</v>
      </c>
      <c r="D42" s="19" t="s">
        <v>323</v>
      </c>
      <c r="E42" s="19" t="s">
        <v>324</v>
      </c>
      <c r="F42" s="19" t="s">
        <v>325</v>
      </c>
    </row>
    <row r="43" spans="1:6" x14ac:dyDescent="0.2">
      <c r="A43" s="184"/>
      <c r="B43" s="12"/>
      <c r="C43" s="31" t="str">
        <f>Boys!B6</f>
        <v>George Fearn</v>
      </c>
      <c r="D43" s="31" t="str">
        <f>Boys!B14</f>
        <v>William Turpin</v>
      </c>
      <c r="E43" s="32" t="str">
        <f>Boys!B23</f>
        <v>Callum Mullins</v>
      </c>
      <c r="F43" s="30" t="str">
        <f>Boys!B31</f>
        <v>Ronnie Hickling</v>
      </c>
    </row>
    <row r="44" spans="1:6" x14ac:dyDescent="0.2">
      <c r="A44" s="168"/>
      <c r="B44" s="15"/>
      <c r="C44" s="34" t="str">
        <f>Boys!B7</f>
        <v>Nathan Sellers</v>
      </c>
      <c r="D44" s="34" t="str">
        <f>Boys!B15</f>
        <v>Harry Watson</v>
      </c>
      <c r="E44" s="35" t="str">
        <f>Boys!B24</f>
        <v>Ali Khalil</v>
      </c>
      <c r="F44" s="33" t="str">
        <f>Boys!B32</f>
        <v>Charles Hill</v>
      </c>
    </row>
    <row r="45" spans="1:6" x14ac:dyDescent="0.2">
      <c r="A45" s="12" t="s">
        <v>176</v>
      </c>
      <c r="B45" s="27"/>
      <c r="C45" s="19" t="s">
        <v>326</v>
      </c>
      <c r="D45" s="19" t="s">
        <v>327</v>
      </c>
      <c r="E45" s="19" t="s">
        <v>328</v>
      </c>
      <c r="F45" s="19" t="s">
        <v>329</v>
      </c>
    </row>
    <row r="46" spans="1:6" x14ac:dyDescent="0.2">
      <c r="A46" s="184"/>
      <c r="B46" s="14"/>
      <c r="C46" s="30" t="str">
        <f>Boys!B42</f>
        <v>Liam Abernethy</v>
      </c>
      <c r="D46" s="2" t="str">
        <f>Boys!B50</f>
        <v>Zain Mughal</v>
      </c>
      <c r="E46" s="32" t="str">
        <f>Boys!B58</f>
        <v>Harry Griffiths</v>
      </c>
      <c r="F46" s="30" t="str">
        <f>Boys!B66</f>
        <v>Benjamin Mills</v>
      </c>
    </row>
    <row r="47" spans="1:6" x14ac:dyDescent="0.2">
      <c r="A47" s="185"/>
      <c r="B47" s="14"/>
      <c r="C47" s="30" t="str">
        <f>Boys!B43</f>
        <v>Ben Flower</v>
      </c>
      <c r="D47" s="2" t="str">
        <f>Boys!B51</f>
        <v>Diego Pita</v>
      </c>
      <c r="E47" s="35" t="str">
        <f>Boys!B59</f>
        <v>Wilf Baker</v>
      </c>
      <c r="F47" s="33" t="str">
        <f>Boys!B67</f>
        <v>Alex Smith</v>
      </c>
    </row>
    <row r="48" spans="1:6" x14ac:dyDescent="0.2">
      <c r="A48" s="18" t="s">
        <v>177</v>
      </c>
      <c r="B48" s="21" t="s">
        <v>11</v>
      </c>
      <c r="C48" s="21" t="s">
        <v>11</v>
      </c>
      <c r="D48" s="21" t="s">
        <v>11</v>
      </c>
      <c r="E48" s="21" t="s">
        <v>11</v>
      </c>
      <c r="F48" s="19" t="s">
        <v>330</v>
      </c>
    </row>
    <row r="49" spans="1:6" x14ac:dyDescent="0.2">
      <c r="A49" s="184"/>
      <c r="B49" s="12" t="str">
        <f>Girls!C22</f>
        <v>Shae Paterson</v>
      </c>
      <c r="C49" s="13" t="str">
        <f>Girls!C23</f>
        <v>Miriam  Mulla</v>
      </c>
      <c r="D49" s="23" t="str">
        <f>Girls!C24</f>
        <v>Megan Light</v>
      </c>
      <c r="E49" s="12" t="str">
        <f>Girls!C25</f>
        <v>Mariam Essa</v>
      </c>
      <c r="F49" s="12" t="str">
        <f>Boys!F6</f>
        <v>Bye</v>
      </c>
    </row>
    <row r="50" spans="1:6" x14ac:dyDescent="0.2">
      <c r="A50" s="168"/>
      <c r="B50" s="15" t="str">
        <f>Girls!E22</f>
        <v>Mia Leahey</v>
      </c>
      <c r="C50" s="16" t="str">
        <f>Girls!E23</f>
        <v>Harriet Broadbridge</v>
      </c>
      <c r="D50" s="24" t="str">
        <f>Girls!E24</f>
        <v>Isobel Beynon-Cob</v>
      </c>
      <c r="E50" s="15" t="str">
        <f>Girls!E25</f>
        <v>Amelie Brooke</v>
      </c>
      <c r="F50" s="15" t="str">
        <f>Boys!F7</f>
        <v>Dylan Roberts</v>
      </c>
    </row>
    <row r="51" spans="1:6" x14ac:dyDescent="0.2">
      <c r="A51" s="12" t="s">
        <v>186</v>
      </c>
      <c r="B51" s="19" t="s">
        <v>331</v>
      </c>
      <c r="C51" s="19" t="s">
        <v>332</v>
      </c>
      <c r="D51" s="19" t="s">
        <v>333</v>
      </c>
      <c r="E51" s="19" t="s">
        <v>334</v>
      </c>
      <c r="F51" s="19" t="s">
        <v>335</v>
      </c>
    </row>
    <row r="52" spans="1:6" x14ac:dyDescent="0.2">
      <c r="A52" s="184"/>
      <c r="B52" s="14" t="str">
        <f>Boys!F10</f>
        <v>Louie Trueman</v>
      </c>
      <c r="C52" s="12" t="str">
        <f>Boys!F14</f>
        <v>Rohan Sahota</v>
      </c>
      <c r="D52" s="14" t="str">
        <f>Boys!F18</f>
        <v>Thomas Rew</v>
      </c>
      <c r="E52" s="23" t="str">
        <f>Boys!F21</f>
        <v>Brady Mackenzie</v>
      </c>
      <c r="F52" s="163" t="str">
        <f>Boys!F25</f>
        <v>Harry Green</v>
      </c>
    </row>
    <row r="53" spans="1:6" x14ac:dyDescent="0.2">
      <c r="A53" s="185"/>
      <c r="B53" s="14" t="str">
        <f>Boys!F11</f>
        <v>Harry Flett</v>
      </c>
      <c r="C53" s="15" t="str">
        <f>Boys!F15</f>
        <v>Michael Chak</v>
      </c>
      <c r="D53" s="17" t="str">
        <f>Boys!F19</f>
        <v>Edward Bailey</v>
      </c>
      <c r="E53" s="24" t="str">
        <f>Boys!F22</f>
        <v>Edward Mason</v>
      </c>
      <c r="F53" s="15" t="str">
        <f>Boys!F26</f>
        <v>Dan Leech</v>
      </c>
    </row>
    <row r="54" spans="1:6" x14ac:dyDescent="0.2">
      <c r="A54" s="11"/>
      <c r="B54" s="19" t="s">
        <v>338</v>
      </c>
      <c r="C54" s="19" t="s">
        <v>337</v>
      </c>
      <c r="D54" s="19" t="s">
        <v>336</v>
      </c>
      <c r="E54" s="19" t="s">
        <v>339</v>
      </c>
      <c r="F54" s="19" t="s">
        <v>340</v>
      </c>
    </row>
    <row r="55" spans="1:6" x14ac:dyDescent="0.2">
      <c r="A55" s="184" t="s">
        <v>10</v>
      </c>
      <c r="B55" s="14" t="str">
        <f>Boys!F29</f>
        <v>Ojas Mishra</v>
      </c>
      <c r="C55" s="12" t="str">
        <f>Boys!F33</f>
        <v>James Lee</v>
      </c>
      <c r="D55" s="14" t="str">
        <f>Boys!F4</f>
        <v>Harry Bloomfield</v>
      </c>
      <c r="E55" s="23" t="str">
        <f>Boys!F8</f>
        <v>Matthew Bartley</v>
      </c>
      <c r="F55" s="12" t="str">
        <f>Boys!F12</f>
        <v>Jake Sim-Baskar</v>
      </c>
    </row>
    <row r="56" spans="1:6" x14ac:dyDescent="0.2">
      <c r="A56" s="168"/>
      <c r="B56" s="17" t="str">
        <f>Boys!F30</f>
        <v>Rawdon Prothero</v>
      </c>
      <c r="C56" s="15" t="str">
        <f>Boys!F34</f>
        <v>Ismail Khalil</v>
      </c>
      <c r="D56" s="17" t="str">
        <f>Boys!F5</f>
        <v>Nathan Sellers</v>
      </c>
      <c r="E56" s="24" t="str">
        <f>Boys!F9</f>
        <v>William Turpin</v>
      </c>
      <c r="F56" s="15" t="str">
        <f>Boys!F13</f>
        <v>Callum Mullins</v>
      </c>
    </row>
    <row r="57" spans="1:6" x14ac:dyDescent="0.2">
      <c r="A57" s="11"/>
      <c r="B57" s="19" t="s">
        <v>341</v>
      </c>
      <c r="C57" s="19" t="s">
        <v>342</v>
      </c>
      <c r="D57" s="19" t="s">
        <v>343</v>
      </c>
      <c r="E57" s="19" t="s">
        <v>344</v>
      </c>
      <c r="F57" s="19" t="s">
        <v>345</v>
      </c>
    </row>
    <row r="58" spans="1:6" x14ac:dyDescent="0.2">
      <c r="A58" s="184" t="s">
        <v>159</v>
      </c>
      <c r="B58" s="14" t="str">
        <f>Boys!F16</f>
        <v>Jude Gibbins</v>
      </c>
      <c r="C58" s="12" t="str">
        <f>Boys!F31</f>
        <v>Wilf Baker</v>
      </c>
      <c r="D58" s="14" t="str">
        <f>Boys!F23</f>
        <v>Ben Flower</v>
      </c>
      <c r="E58" s="23" t="str">
        <f>Boys!F27</f>
        <v>Zain Mughal</v>
      </c>
      <c r="F58" s="12" t="str">
        <f>Boys!F35</f>
        <v>Benjamin Mills</v>
      </c>
    </row>
    <row r="59" spans="1:6" x14ac:dyDescent="0.2">
      <c r="A59" s="168"/>
      <c r="B59" s="17" t="str">
        <f>Boys!F17</f>
        <v>Ronnie Hickling</v>
      </c>
      <c r="C59" s="12" t="str">
        <f>Boys!F32</f>
        <v>Jared Evans</v>
      </c>
      <c r="D59" s="17" t="str">
        <f>Boys!F24</f>
        <v>Luke Camfield</v>
      </c>
      <c r="E59" s="24" t="str">
        <f>Boys!F28</f>
        <v>Alexander Broadbridge</v>
      </c>
      <c r="F59" s="15" t="str">
        <f>Boys!F36</f>
        <v>Alex Banhidai</v>
      </c>
    </row>
    <row r="60" spans="1:6" x14ac:dyDescent="0.2">
      <c r="A60" s="11"/>
      <c r="B60" s="55" t="s">
        <v>346</v>
      </c>
      <c r="C60" s="55" t="s">
        <v>347</v>
      </c>
      <c r="D60" s="55" t="s">
        <v>348</v>
      </c>
      <c r="E60" s="167" t="s">
        <v>349</v>
      </c>
      <c r="F60" s="21" t="s">
        <v>12</v>
      </c>
    </row>
    <row r="61" spans="1:6" x14ac:dyDescent="0.2">
      <c r="A61" s="184" t="s">
        <v>160</v>
      </c>
      <c r="B61" s="3" t="str">
        <f>Boys!N38</f>
        <v>George Fearn</v>
      </c>
      <c r="C61" s="12" t="str">
        <f>Boys!N40</f>
        <v>Ali Khalil</v>
      </c>
      <c r="D61" s="12" t="str">
        <f>Boys!N42</f>
        <v>Liam Abernethy</v>
      </c>
      <c r="E61" s="14" t="str">
        <f>Boys!N44</f>
        <v>Harry Griffiths</v>
      </c>
      <c r="F61" s="12" t="str">
        <f>Girls!C27</f>
        <v>Charlie McCrone</v>
      </c>
    </row>
    <row r="62" spans="1:6" x14ac:dyDescent="0.2">
      <c r="A62" s="168"/>
      <c r="B62" s="3" t="str">
        <f>Boys!N39</f>
        <v>Harry Watson</v>
      </c>
      <c r="C62" s="15" t="str">
        <f>Boys!N41</f>
        <v>Charles Hill</v>
      </c>
      <c r="D62" s="15" t="str">
        <f>Boys!N43</f>
        <v>Diego Pita</v>
      </c>
      <c r="E62" s="17" t="str">
        <f>Boys!N45</f>
        <v>Alex Smith</v>
      </c>
      <c r="F62" s="15" t="str">
        <f>Girls!E27</f>
        <v>Mia Leahey</v>
      </c>
    </row>
    <row r="63" spans="1:6" x14ac:dyDescent="0.2">
      <c r="A63" s="11"/>
      <c r="B63" s="25" t="s">
        <v>12</v>
      </c>
      <c r="C63" s="21" t="s">
        <v>12</v>
      </c>
      <c r="D63" s="21" t="s">
        <v>12</v>
      </c>
      <c r="E63" s="26"/>
      <c r="F63" s="27"/>
    </row>
    <row r="64" spans="1:6" x14ac:dyDescent="0.2">
      <c r="A64" s="184" t="s">
        <v>15</v>
      </c>
      <c r="B64" s="14" t="str">
        <f>Girls!C28</f>
        <v>Renith Srindran</v>
      </c>
      <c r="C64" s="12" t="str">
        <f>Girls!C29</f>
        <v>Emily Coulcher-Porter</v>
      </c>
      <c r="D64" s="12" t="str">
        <f>Girls!C30</f>
        <v>Emma Logan</v>
      </c>
      <c r="F64" s="12"/>
    </row>
    <row r="65" spans="1:6" x14ac:dyDescent="0.2">
      <c r="A65" s="168"/>
      <c r="B65" s="17" t="str">
        <f>Girls!E28</f>
        <v>Harriet Broadbridge</v>
      </c>
      <c r="C65" s="15" t="str">
        <f>Girls!E29</f>
        <v>Isobel Beynon-Cob</v>
      </c>
      <c r="D65" s="15" t="str">
        <f>Girls!E30</f>
        <v>Amelie Brooke</v>
      </c>
      <c r="F65" s="15"/>
    </row>
    <row r="66" spans="1:6" x14ac:dyDescent="0.2">
      <c r="A66" s="185"/>
      <c r="B66" s="164" t="s">
        <v>350</v>
      </c>
      <c r="C66" s="56" t="s">
        <v>351</v>
      </c>
      <c r="D66" s="56" t="s">
        <v>352</v>
      </c>
      <c r="E66" s="56" t="s">
        <v>353</v>
      </c>
      <c r="F66" s="56" t="s">
        <v>354</v>
      </c>
    </row>
    <row r="67" spans="1:6" x14ac:dyDescent="0.2">
      <c r="A67" s="184" t="s">
        <v>16</v>
      </c>
      <c r="B67" s="3" t="str">
        <f>Boys!J25</f>
        <v>Callum Mullins</v>
      </c>
      <c r="C67" s="30" t="str">
        <f>Boys!J27</f>
        <v>Ronnie Hickling</v>
      </c>
      <c r="D67" s="12" t="str">
        <f>Boys!J29</f>
        <v>Brady Mackenzie</v>
      </c>
      <c r="E67" s="14" t="str">
        <f>Boys!J21</f>
        <v>Nathan Sellers</v>
      </c>
      <c r="F67" s="12" t="str">
        <f>Boys!J23</f>
        <v>William Turpin</v>
      </c>
    </row>
    <row r="68" spans="1:6" x14ac:dyDescent="0.2">
      <c r="A68" s="168"/>
      <c r="B68" s="3" t="str">
        <f>Boys!J26</f>
        <v>Michael Chak</v>
      </c>
      <c r="C68" s="33" t="str">
        <f>Boys!J28</f>
        <v>Edward Bailey</v>
      </c>
      <c r="D68" s="15" t="str">
        <f>Boys!J30</f>
        <v>Ben Flower</v>
      </c>
      <c r="E68" s="14" t="str">
        <f>Boys!J22</f>
        <v>Bye</v>
      </c>
      <c r="F68" s="12" t="str">
        <f>Boys!J24</f>
        <v>Harry Flett</v>
      </c>
    </row>
    <row r="69" spans="1:6" x14ac:dyDescent="0.2">
      <c r="A69" s="11"/>
      <c r="B69" s="164" t="s">
        <v>355</v>
      </c>
      <c r="C69" s="56" t="s">
        <v>356</v>
      </c>
      <c r="D69" s="165" t="s">
        <v>357</v>
      </c>
      <c r="E69" s="56" t="s">
        <v>358</v>
      </c>
      <c r="F69" s="56" t="s">
        <v>471</v>
      </c>
    </row>
    <row r="70" spans="1:6" x14ac:dyDescent="0.2">
      <c r="A70" s="184" t="s">
        <v>161</v>
      </c>
      <c r="B70" s="14" t="str">
        <f>Boys!J35</f>
        <v>Ismail Khalil</v>
      </c>
      <c r="C70" s="18" t="str">
        <f>Boys!J4</f>
        <v>Harry Bloomfield</v>
      </c>
      <c r="D70" s="14" t="str">
        <f>Boys!J6</f>
        <v>Matthew Bartley</v>
      </c>
      <c r="E70" s="12" t="str">
        <f>Boys!J31</f>
        <v>Harry Green</v>
      </c>
      <c r="F70" s="13" t="str">
        <f>Boys!J33</f>
        <v>Ojas Mishra</v>
      </c>
    </row>
    <row r="71" spans="1:6" x14ac:dyDescent="0.2">
      <c r="A71" s="168"/>
      <c r="B71" s="14" t="str">
        <f>Boys!J36</f>
        <v>Benjamin Mills</v>
      </c>
      <c r="C71" s="12" t="str">
        <f>Boys!J5</f>
        <v>Dylan Roberts</v>
      </c>
      <c r="D71" s="14" t="str">
        <f>Boys!J7</f>
        <v>Louie Trueman</v>
      </c>
      <c r="E71" s="12" t="str">
        <f>Boys!J32</f>
        <v>Zain Mughal</v>
      </c>
      <c r="F71" s="13" t="str">
        <f>Boys!J34</f>
        <v>Wilf Baker</v>
      </c>
    </row>
    <row r="72" spans="1:6" x14ac:dyDescent="0.2">
      <c r="A72" s="185"/>
      <c r="B72" s="56" t="s">
        <v>361</v>
      </c>
      <c r="C72" s="56" t="s">
        <v>362</v>
      </c>
      <c r="D72" s="56" t="s">
        <v>363</v>
      </c>
      <c r="E72" s="56" t="s">
        <v>364</v>
      </c>
      <c r="F72" s="56" t="s">
        <v>365</v>
      </c>
    </row>
    <row r="73" spans="1:6" x14ac:dyDescent="0.2">
      <c r="A73" s="185" t="s">
        <v>162</v>
      </c>
      <c r="B73" s="23" t="str">
        <f>Boys!J12</f>
        <v>Edward Mason</v>
      </c>
      <c r="C73" s="12" t="str">
        <f>Boys!J8</f>
        <v>Jake Sim-Baskar</v>
      </c>
      <c r="D73" s="14" t="str">
        <f>Boys!J16</f>
        <v>Rawdon Prothero</v>
      </c>
      <c r="E73" s="12" t="str">
        <f>Boys!J14</f>
        <v>Dan Leech</v>
      </c>
      <c r="F73" s="13" t="str">
        <f>Boys!J10</f>
        <v>Jude Gibbins</v>
      </c>
    </row>
    <row r="74" spans="1:6" x14ac:dyDescent="0.2">
      <c r="A74" s="185"/>
      <c r="B74" s="24" t="str">
        <f>Boys!J13</f>
        <v>Luke Camfield</v>
      </c>
      <c r="C74" s="15" t="str">
        <f>Boys!J9</f>
        <v>Rohan Sahota</v>
      </c>
      <c r="D74" s="17" t="str">
        <f>Boys!J17</f>
        <v>Jared Evans</v>
      </c>
      <c r="E74" s="15" t="str">
        <f>Boys!J15</f>
        <v>Alexander Broadbridge</v>
      </c>
      <c r="F74" s="16" t="str">
        <f>Boys!J11</f>
        <v>Thomas Rew</v>
      </c>
    </row>
    <row r="75" spans="1:6" x14ac:dyDescent="0.2">
      <c r="A75" s="11"/>
      <c r="B75" s="56" t="s">
        <v>370</v>
      </c>
      <c r="C75" s="21" t="s">
        <v>366</v>
      </c>
      <c r="D75" s="21" t="s">
        <v>367</v>
      </c>
      <c r="E75" s="21" t="s">
        <v>368</v>
      </c>
      <c r="F75" s="21" t="s">
        <v>369</v>
      </c>
    </row>
    <row r="76" spans="1:6" x14ac:dyDescent="0.2">
      <c r="A76" s="184" t="s">
        <v>163</v>
      </c>
      <c r="B76" s="14" t="str">
        <f>Boys!J18</f>
        <v>James Lee</v>
      </c>
      <c r="C76" s="12" t="str">
        <f>Girls!C32</f>
        <v>Charlie McCrone</v>
      </c>
      <c r="D76" s="14" t="str">
        <f>Girls!C33</f>
        <v>Renith Srindran</v>
      </c>
      <c r="E76" s="23" t="str">
        <f>Girls!C34</f>
        <v>Emily Coulcher-Porter</v>
      </c>
      <c r="F76" s="12" t="str">
        <f>Girls!C35</f>
        <v>Emma Logan</v>
      </c>
    </row>
    <row r="77" spans="1:6" x14ac:dyDescent="0.2">
      <c r="A77" s="168"/>
      <c r="B77" s="17" t="str">
        <f>Boys!J19</f>
        <v>Alex Banhidai</v>
      </c>
      <c r="C77" s="15" t="str">
        <f>Girls!E32</f>
        <v>Shae Paterson</v>
      </c>
      <c r="D77" s="17" t="str">
        <f>Girls!E33</f>
        <v>Miriam  Mulla</v>
      </c>
      <c r="E77" s="24" t="str">
        <f>Girls!E34</f>
        <v>Megan Light</v>
      </c>
      <c r="F77" s="15" t="str">
        <f>Girls!E35</f>
        <v>Mariam Essa</v>
      </c>
    </row>
    <row r="78" spans="1:6" x14ac:dyDescent="0.2">
      <c r="A78" s="11"/>
      <c r="B78" s="28"/>
      <c r="C78" s="20" t="s">
        <v>360</v>
      </c>
      <c r="D78" s="19" t="s">
        <v>14</v>
      </c>
      <c r="E78" s="20" t="s">
        <v>13</v>
      </c>
      <c r="F78" s="19" t="s">
        <v>359</v>
      </c>
    </row>
    <row r="79" spans="1:6" x14ac:dyDescent="0.2">
      <c r="A79" s="184" t="s">
        <v>164</v>
      </c>
      <c r="B79" s="23"/>
      <c r="C79" s="12" t="str">
        <f>Boys!R44</f>
        <v>Liam Abernethy</v>
      </c>
      <c r="D79" s="14" t="str">
        <f>Boys!R42</f>
        <v>Harry Watson</v>
      </c>
      <c r="E79" s="23" t="str">
        <f>Boys!R38</f>
        <v>George Fearn</v>
      </c>
      <c r="F79" s="30" t="str">
        <f>Boys!R40</f>
        <v>Diego Pita</v>
      </c>
    </row>
    <row r="80" spans="1:6" x14ac:dyDescent="0.2">
      <c r="A80" s="168"/>
      <c r="B80" s="24"/>
      <c r="C80" s="15" t="str">
        <f>Boys!R45</f>
        <v>Harry Griffiths</v>
      </c>
      <c r="D80" s="17" t="str">
        <f>Boys!R43</f>
        <v>Ali Khalil</v>
      </c>
      <c r="E80" s="24" t="str">
        <f>Boys!R39</f>
        <v>Charles Hill</v>
      </c>
      <c r="F80" s="33" t="str">
        <f>Boys!R41</f>
        <v>Alex Smith</v>
      </c>
    </row>
    <row r="81" spans="1:6" x14ac:dyDescent="0.2">
      <c r="A81" s="11"/>
      <c r="B81" s="27"/>
      <c r="C81" s="36" t="s">
        <v>375</v>
      </c>
      <c r="D81" s="36" t="s">
        <v>376</v>
      </c>
      <c r="E81" s="36" t="s">
        <v>377</v>
      </c>
      <c r="F81" s="36" t="s">
        <v>378</v>
      </c>
    </row>
    <row r="82" spans="1:6" x14ac:dyDescent="0.2">
      <c r="A82" s="184" t="s">
        <v>165</v>
      </c>
      <c r="B82" s="14"/>
      <c r="C82" s="12" t="str">
        <f>Boys!R33</f>
        <v>Bye</v>
      </c>
      <c r="D82" s="14" t="str">
        <f>Boys!N31</f>
        <v>Callum Mullins</v>
      </c>
      <c r="E82" s="23" t="str">
        <f>Boys!N23</f>
        <v>Michael Chak</v>
      </c>
      <c r="F82" s="12" t="str">
        <f>Boys!N25</f>
        <v>Ben Flower</v>
      </c>
    </row>
    <row r="83" spans="1:6" x14ac:dyDescent="0.2">
      <c r="A83" s="168"/>
      <c r="B83" s="17"/>
      <c r="C83" s="15" t="str">
        <f>Boys!N30</f>
        <v>William Turpin</v>
      </c>
      <c r="D83" s="17" t="str">
        <f>Boys!N32</f>
        <v>Edward Bailey</v>
      </c>
      <c r="E83" s="24" t="str">
        <f>Boys!N24</f>
        <v>Ronnie Hickling</v>
      </c>
      <c r="F83" s="15" t="str">
        <f>Boys!N26</f>
        <v>Harry Green</v>
      </c>
    </row>
    <row r="84" spans="1:6" x14ac:dyDescent="0.2">
      <c r="A84" s="11"/>
      <c r="B84" s="29"/>
      <c r="C84" s="36" t="s">
        <v>379</v>
      </c>
      <c r="D84" s="36" t="s">
        <v>380</v>
      </c>
      <c r="E84" s="36" t="s">
        <v>381</v>
      </c>
      <c r="F84" s="36" t="s">
        <v>382</v>
      </c>
    </row>
    <row r="85" spans="1:6" x14ac:dyDescent="0.2">
      <c r="A85" s="184" t="s">
        <v>166</v>
      </c>
      <c r="B85" s="2"/>
      <c r="C85" s="12" t="str">
        <f>Boys!N27</f>
        <v>Ojas Mishra</v>
      </c>
      <c r="D85" s="14" t="str">
        <f>Boys!N21</f>
        <v>Nathan Sellers</v>
      </c>
      <c r="E85" s="23" t="str">
        <f>Boys!N33</f>
        <v>Brady Mackenzie</v>
      </c>
      <c r="F85" s="12" t="str">
        <f>Boys!N35</f>
        <v>Wilf Baker</v>
      </c>
    </row>
    <row r="86" spans="1:6" x14ac:dyDescent="0.2">
      <c r="A86" s="168"/>
      <c r="B86" s="1"/>
      <c r="C86" s="12" t="str">
        <f>Boys!N28</f>
        <v>Ismail Khalil</v>
      </c>
      <c r="D86" s="17" t="str">
        <f>Boys!N22</f>
        <v>Harry Flett</v>
      </c>
      <c r="E86" s="24" t="str">
        <f>Boys!N34</f>
        <v>Zain Mughal</v>
      </c>
      <c r="F86" s="15" t="str">
        <f>Boys!N36</f>
        <v>Benjamin Mills</v>
      </c>
    </row>
    <row r="87" spans="1:6" x14ac:dyDescent="0.2">
      <c r="A87" s="11"/>
      <c r="B87" s="29"/>
      <c r="C87" s="36" t="s">
        <v>383</v>
      </c>
      <c r="D87" s="36" t="s">
        <v>384</v>
      </c>
      <c r="E87" s="36" t="s">
        <v>385</v>
      </c>
      <c r="F87" s="36" t="s">
        <v>386</v>
      </c>
    </row>
    <row r="88" spans="1:6" x14ac:dyDescent="0.2">
      <c r="A88" s="184" t="s">
        <v>167</v>
      </c>
      <c r="B88" s="2"/>
      <c r="C88" s="12" t="str">
        <f>Boys!N16</f>
        <v>Edward Mason</v>
      </c>
      <c r="D88" s="14" t="str">
        <f>Boys!N18</f>
        <v>Jared Evans</v>
      </c>
      <c r="E88" s="23" t="str">
        <f>Boys!N12</f>
        <v>Harry Bloomfield</v>
      </c>
      <c r="F88" s="12" t="str">
        <f>Boys!N14</f>
        <v>Rohan Sahota</v>
      </c>
    </row>
    <row r="89" spans="1:6" x14ac:dyDescent="0.2">
      <c r="A89" s="168"/>
      <c r="B89" s="1"/>
      <c r="C89" s="15" t="str">
        <f>Boys!N17</f>
        <v>Dan Leech</v>
      </c>
      <c r="D89" s="17" t="str">
        <f>Boys!N19</f>
        <v>James Lee</v>
      </c>
      <c r="E89" s="24" t="str">
        <f>Boys!N13</f>
        <v>Louie Trueman</v>
      </c>
      <c r="F89" s="168" t="str">
        <f>Boys!N15</f>
        <v>Thomas Rew</v>
      </c>
    </row>
    <row r="90" spans="1:6" x14ac:dyDescent="0.2">
      <c r="A90" s="11"/>
      <c r="B90" s="57"/>
      <c r="C90" s="21" t="s">
        <v>387</v>
      </c>
      <c r="D90" s="21" t="s">
        <v>388</v>
      </c>
      <c r="E90" s="21" t="s">
        <v>389</v>
      </c>
      <c r="F90" s="21" t="s">
        <v>390</v>
      </c>
    </row>
    <row r="91" spans="1:6" x14ac:dyDescent="0.2">
      <c r="A91" s="185" t="s">
        <v>168</v>
      </c>
      <c r="B91" s="2"/>
      <c r="C91" s="12" t="str">
        <f>Girls!C38</f>
        <v>Charlie McCrone</v>
      </c>
      <c r="D91" s="14" t="str">
        <f>Girls!C41</f>
        <v>Emily Coulcher-Porter</v>
      </c>
      <c r="E91" s="23" t="str">
        <f>Girls!C45</f>
        <v>Megan Light</v>
      </c>
      <c r="F91" s="12" t="str">
        <f>Girls!C48</f>
        <v>Shae Paterson</v>
      </c>
    </row>
    <row r="92" spans="1:6" x14ac:dyDescent="0.2">
      <c r="A92" s="168"/>
      <c r="B92" s="169"/>
      <c r="C92" s="12" t="str">
        <f>Girls!C40</f>
        <v>Miriam  Mulla</v>
      </c>
      <c r="D92" s="17" t="str">
        <f>Girls!C43</f>
        <v>Mariam Essa</v>
      </c>
      <c r="E92" s="24" t="str">
        <f>Girls!C47</f>
        <v>Emma Logan</v>
      </c>
      <c r="F92" s="15" t="str">
        <f>Girls!C50</f>
        <v>Renith Srindran</v>
      </c>
    </row>
    <row r="93" spans="1:6" x14ac:dyDescent="0.2">
      <c r="A93" s="11"/>
      <c r="B93" s="29"/>
      <c r="C93" s="36" t="s">
        <v>391</v>
      </c>
      <c r="D93" s="36" t="s">
        <v>392</v>
      </c>
      <c r="E93" s="36" t="s">
        <v>393</v>
      </c>
      <c r="F93" s="36" t="s">
        <v>394</v>
      </c>
    </row>
    <row r="94" spans="1:6" x14ac:dyDescent="0.2">
      <c r="A94" s="184" t="s">
        <v>169</v>
      </c>
      <c r="B94" s="2"/>
      <c r="C94" s="12" t="str">
        <f>Boys!N4</f>
        <v>Dylan Roberts</v>
      </c>
      <c r="D94" s="14" t="str">
        <f>Boys!N6</f>
        <v>Jake Sim-Baskar</v>
      </c>
      <c r="E94" s="23" t="str">
        <f>Boys!N8</f>
        <v>Luke Camfield</v>
      </c>
      <c r="F94" s="12" t="str">
        <f>Boys!N10</f>
        <v>Rawdon Prothero</v>
      </c>
    </row>
    <row r="95" spans="1:6" x14ac:dyDescent="0.2">
      <c r="A95" s="168"/>
      <c r="B95" s="1"/>
      <c r="C95" s="15" t="str">
        <f>Boys!N5</f>
        <v>Matthew Bartley</v>
      </c>
      <c r="D95" s="17" t="str">
        <f>Boys!N7</f>
        <v>Jude Gibbins</v>
      </c>
      <c r="E95" s="24" t="str">
        <f>Boys!N9</f>
        <v>Alexander Broadbridge</v>
      </c>
      <c r="F95" s="15" t="str">
        <f>Boys!N11</f>
        <v>Alex Banhidai</v>
      </c>
    </row>
    <row r="96" spans="1:6" x14ac:dyDescent="0.2">
      <c r="A96" s="11"/>
      <c r="B96" s="28"/>
      <c r="C96" s="28"/>
      <c r="D96" s="28"/>
      <c r="E96" s="166"/>
      <c r="F96" s="28"/>
    </row>
    <row r="97" spans="1:6" x14ac:dyDescent="0.2">
      <c r="A97" s="184" t="s">
        <v>170</v>
      </c>
      <c r="B97" s="2"/>
      <c r="C97" s="30"/>
      <c r="D97" s="2"/>
      <c r="E97" s="32"/>
      <c r="F97" s="30"/>
    </row>
    <row r="98" spans="1:6" x14ac:dyDescent="0.2">
      <c r="A98" s="168"/>
      <c r="B98" s="1"/>
      <c r="C98" s="30"/>
      <c r="D98" s="1"/>
      <c r="E98" s="35"/>
      <c r="F98" s="33"/>
    </row>
    <row r="99" spans="1:6" x14ac:dyDescent="0.2">
      <c r="A99" s="188"/>
      <c r="B99" s="57"/>
      <c r="C99" s="28"/>
      <c r="D99" s="166"/>
      <c r="E99" s="28"/>
      <c r="F99" s="28"/>
    </row>
    <row r="100" spans="1:6" x14ac:dyDescent="0.2">
      <c r="A100" s="184" t="s">
        <v>171</v>
      </c>
      <c r="B100" s="2"/>
      <c r="C100" s="30"/>
      <c r="D100" s="2"/>
      <c r="E100" s="30"/>
      <c r="F100" s="30"/>
    </row>
    <row r="101" spans="1:6" x14ac:dyDescent="0.2">
      <c r="A101" s="168"/>
      <c r="B101" s="1"/>
      <c r="C101" s="33"/>
      <c r="D101" s="1"/>
      <c r="E101" s="33"/>
      <c r="F101" s="33"/>
    </row>
    <row r="102" spans="1:6" x14ac:dyDescent="0.2">
      <c r="A102" s="11"/>
      <c r="B102" s="29"/>
      <c r="C102" s="57"/>
      <c r="D102" s="29"/>
      <c r="E102" s="28"/>
      <c r="F102" s="28"/>
    </row>
    <row r="103" spans="1:6" x14ac:dyDescent="0.2">
      <c r="A103" s="184" t="s">
        <v>172</v>
      </c>
      <c r="B103" s="2"/>
      <c r="C103" s="30"/>
      <c r="D103" s="2"/>
      <c r="E103" s="32"/>
      <c r="F103" s="30"/>
    </row>
    <row r="104" spans="1:6" x14ac:dyDescent="0.2">
      <c r="A104" s="168"/>
      <c r="B104" s="1"/>
      <c r="C104" s="33"/>
      <c r="D104" s="1"/>
      <c r="E104" s="35"/>
      <c r="F104" s="33"/>
    </row>
    <row r="1046956" hidden="1" x14ac:dyDescent="0.2"/>
    <row r="1046957" hidden="1" x14ac:dyDescent="0.2"/>
    <row r="1046958" hidden="1" x14ac:dyDescent="0.2"/>
    <row r="1046959" hidden="1" x14ac:dyDescent="0.2"/>
    <row r="1046960" hidden="1" x14ac:dyDescent="0.2"/>
    <row r="1046961" hidden="1" x14ac:dyDescent="0.2"/>
    <row r="1046962" hidden="1" x14ac:dyDescent="0.2"/>
    <row r="1046963" hidden="1" x14ac:dyDescent="0.2"/>
    <row r="1046964" hidden="1" x14ac:dyDescent="0.2"/>
    <row r="1046965" hidden="1" x14ac:dyDescent="0.2"/>
    <row r="1046966" hidden="1" x14ac:dyDescent="0.2"/>
    <row r="1046967" hidden="1" x14ac:dyDescent="0.2"/>
    <row r="1046968" hidden="1" x14ac:dyDescent="0.2"/>
    <row r="1046969" hidden="1" x14ac:dyDescent="0.2"/>
    <row r="1046970" hidden="1" x14ac:dyDescent="0.2"/>
    <row r="1046971" hidden="1" x14ac:dyDescent="0.2"/>
    <row r="1046972" hidden="1" x14ac:dyDescent="0.2"/>
    <row r="1046973" hidden="1" x14ac:dyDescent="0.2"/>
    <row r="1046974" hidden="1" x14ac:dyDescent="0.2"/>
    <row r="1046975" hidden="1" x14ac:dyDescent="0.2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headerFooter>
    <oddHeader>&amp;L&amp;G&amp;C&amp;14English Under 11 Championship
Saturday Schedule&amp;R&amp;14&amp;D
&amp;T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pane ySplit="510" topLeftCell="A46" activePane="bottomLeft"/>
      <selection activeCell="G1" sqref="G1:G1048576"/>
      <selection pane="bottomLeft" activeCell="I61" sqref="I61"/>
    </sheetView>
  </sheetViews>
  <sheetFormatPr defaultRowHeight="12.75" x14ac:dyDescent="0.2"/>
  <cols>
    <col min="2" max="6" width="20.7109375" style="3" customWidth="1"/>
    <col min="7" max="8" width="13.140625" bestFit="1" customWidth="1"/>
  </cols>
  <sheetData>
    <row r="1" spans="1:6" x14ac:dyDescent="0.2">
      <c r="B1" s="3">
        <v>4</v>
      </c>
      <c r="C1" s="3">
        <v>5</v>
      </c>
      <c r="D1" s="3">
        <v>6</v>
      </c>
      <c r="E1" s="3">
        <v>7</v>
      </c>
      <c r="F1" s="3">
        <v>8</v>
      </c>
    </row>
    <row r="2" spans="1:6" x14ac:dyDescent="0.2">
      <c r="A2" s="8" t="s">
        <v>2</v>
      </c>
    </row>
    <row r="3" spans="1:6" x14ac:dyDescent="0.2">
      <c r="A3" s="3" t="s">
        <v>175</v>
      </c>
      <c r="C3" s="154" t="s">
        <v>395</v>
      </c>
      <c r="D3" s="160" t="s">
        <v>396</v>
      </c>
      <c r="E3" s="36" t="s">
        <v>27</v>
      </c>
      <c r="F3" s="38" t="s">
        <v>271</v>
      </c>
    </row>
    <row r="4" spans="1:6" x14ac:dyDescent="0.2">
      <c r="A4" s="3"/>
      <c r="C4" s="23" t="s">
        <v>265</v>
      </c>
      <c r="D4" s="12" t="s">
        <v>266</v>
      </c>
      <c r="E4" s="12"/>
      <c r="F4" s="13"/>
    </row>
    <row r="5" spans="1:6" x14ac:dyDescent="0.2">
      <c r="A5" s="3" t="s">
        <v>176</v>
      </c>
      <c r="C5" s="156" t="s">
        <v>272</v>
      </c>
      <c r="D5" s="36" t="s">
        <v>26</v>
      </c>
      <c r="E5" s="36" t="s">
        <v>273</v>
      </c>
      <c r="F5" s="38" t="s">
        <v>25</v>
      </c>
    </row>
    <row r="6" spans="1:6" x14ac:dyDescent="0.2">
      <c r="A6" s="3"/>
      <c r="C6" s="23"/>
      <c r="D6" s="12"/>
      <c r="E6" s="12"/>
      <c r="F6" s="13"/>
    </row>
    <row r="7" spans="1:6" x14ac:dyDescent="0.2">
      <c r="A7" s="3" t="s">
        <v>177</v>
      </c>
      <c r="C7" s="156" t="s">
        <v>275</v>
      </c>
      <c r="D7" s="36" t="s">
        <v>23</v>
      </c>
      <c r="E7" s="36" t="s">
        <v>274</v>
      </c>
      <c r="F7" s="38" t="s">
        <v>24</v>
      </c>
    </row>
    <row r="8" spans="1:6" x14ac:dyDescent="0.2">
      <c r="A8" s="3"/>
      <c r="C8" s="23"/>
      <c r="D8" s="12"/>
      <c r="E8" s="12"/>
      <c r="F8" s="13"/>
    </row>
    <row r="9" spans="1:6" x14ac:dyDescent="0.2">
      <c r="A9" s="3" t="s">
        <v>186</v>
      </c>
      <c r="C9" s="155" t="s">
        <v>280</v>
      </c>
      <c r="D9" s="62" t="s">
        <v>281</v>
      </c>
      <c r="E9" s="36" t="s">
        <v>276</v>
      </c>
      <c r="F9" s="38" t="s">
        <v>22</v>
      </c>
    </row>
    <row r="10" spans="1:6" x14ac:dyDescent="0.2">
      <c r="A10" s="3"/>
      <c r="C10" s="23"/>
      <c r="D10" s="12"/>
      <c r="E10" s="12"/>
      <c r="F10" s="31"/>
    </row>
    <row r="11" spans="1:6" x14ac:dyDescent="0.2">
      <c r="A11" s="3" t="s">
        <v>187</v>
      </c>
      <c r="C11" s="156" t="s">
        <v>278</v>
      </c>
      <c r="D11" s="36" t="s">
        <v>279</v>
      </c>
      <c r="E11" s="36" t="s">
        <v>277</v>
      </c>
      <c r="F11" s="38" t="s">
        <v>21</v>
      </c>
    </row>
    <row r="12" spans="1:6" x14ac:dyDescent="0.2">
      <c r="A12" s="3"/>
      <c r="C12" s="23"/>
      <c r="D12" s="12"/>
      <c r="E12" s="12"/>
      <c r="F12" s="13"/>
    </row>
    <row r="13" spans="1:6" x14ac:dyDescent="0.2">
      <c r="A13" s="3" t="s">
        <v>188</v>
      </c>
      <c r="C13" s="155" t="s">
        <v>282</v>
      </c>
      <c r="D13" s="62" t="s">
        <v>282</v>
      </c>
      <c r="E13" s="58" t="s">
        <v>20</v>
      </c>
      <c r="F13" s="158" t="s">
        <v>19</v>
      </c>
    </row>
    <row r="14" spans="1:6" x14ac:dyDescent="0.2">
      <c r="A14" s="3"/>
      <c r="C14" s="23"/>
      <c r="D14" s="12"/>
      <c r="E14" s="12"/>
      <c r="F14" s="13"/>
    </row>
    <row r="15" spans="1:6" x14ac:dyDescent="0.2">
      <c r="A15" s="3" t="s">
        <v>200</v>
      </c>
      <c r="C15" s="155" t="s">
        <v>264</v>
      </c>
      <c r="D15" s="62" t="s">
        <v>264</v>
      </c>
      <c r="E15" s="58" t="s">
        <v>18</v>
      </c>
      <c r="F15" s="158" t="s">
        <v>17</v>
      </c>
    </row>
    <row r="16" spans="1:6" x14ac:dyDescent="0.2">
      <c r="A16" s="3"/>
      <c r="C16" s="23" t="s">
        <v>267</v>
      </c>
      <c r="D16" s="12" t="s">
        <v>268</v>
      </c>
      <c r="E16" s="12"/>
      <c r="F16" s="13"/>
    </row>
    <row r="17" spans="1:6" x14ac:dyDescent="0.2">
      <c r="A17" s="3" t="s">
        <v>209</v>
      </c>
      <c r="C17" s="157" t="s">
        <v>40</v>
      </c>
      <c r="D17" s="19" t="s">
        <v>41</v>
      </c>
      <c r="E17" s="19" t="s">
        <v>36</v>
      </c>
      <c r="F17" s="159" t="s">
        <v>39</v>
      </c>
    </row>
    <row r="18" spans="1:6" x14ac:dyDescent="0.2">
      <c r="A18" s="3"/>
      <c r="C18" s="23"/>
      <c r="D18" s="12"/>
      <c r="E18" s="12"/>
      <c r="F18" s="13"/>
    </row>
    <row r="19" spans="1:6" x14ac:dyDescent="0.2">
      <c r="A19" s="3" t="s">
        <v>208</v>
      </c>
      <c r="C19" s="157" t="s">
        <v>37</v>
      </c>
      <c r="D19" s="19" t="s">
        <v>38</v>
      </c>
      <c r="E19" s="36" t="s">
        <v>35</v>
      </c>
      <c r="F19" s="38" t="s">
        <v>34</v>
      </c>
    </row>
    <row r="20" spans="1:6" x14ac:dyDescent="0.2">
      <c r="A20" s="3"/>
      <c r="C20" s="23"/>
      <c r="D20" s="12"/>
      <c r="E20" s="12"/>
      <c r="F20" s="13"/>
    </row>
    <row r="21" spans="1:6" x14ac:dyDescent="0.2">
      <c r="A21" s="3" t="s">
        <v>213</v>
      </c>
      <c r="C21" s="38" t="s">
        <v>31</v>
      </c>
      <c r="D21" s="38" t="s">
        <v>32</v>
      </c>
      <c r="E21" s="36" t="s">
        <v>33</v>
      </c>
      <c r="F21" s="38" t="s">
        <v>30</v>
      </c>
    </row>
    <row r="22" spans="1:6" x14ac:dyDescent="0.2">
      <c r="A22" s="3"/>
      <c r="C22" s="23"/>
      <c r="D22" s="12"/>
      <c r="E22" s="12"/>
      <c r="F22" s="13"/>
    </row>
    <row r="23" spans="1:6" x14ac:dyDescent="0.2">
      <c r="A23" s="3" t="s">
        <v>215</v>
      </c>
      <c r="C23" s="155" t="s">
        <v>283</v>
      </c>
      <c r="D23" s="62" t="s">
        <v>284</v>
      </c>
      <c r="E23" s="62" t="s">
        <v>285</v>
      </c>
      <c r="F23" s="156" t="s">
        <v>286</v>
      </c>
    </row>
    <row r="24" spans="1:6" x14ac:dyDescent="0.2">
      <c r="A24" s="3"/>
      <c r="C24" s="23"/>
      <c r="D24" s="12"/>
      <c r="E24" s="12"/>
      <c r="F24" s="13"/>
    </row>
    <row r="25" spans="1:6" x14ac:dyDescent="0.2">
      <c r="A25" s="3" t="s">
        <v>214</v>
      </c>
      <c r="C25" s="155" t="s">
        <v>288</v>
      </c>
      <c r="D25" s="62" t="s">
        <v>264</v>
      </c>
      <c r="E25" s="62" t="s">
        <v>264</v>
      </c>
      <c r="F25" s="36" t="s">
        <v>287</v>
      </c>
    </row>
    <row r="26" spans="1:6" x14ac:dyDescent="0.2">
      <c r="A26" s="3"/>
      <c r="C26" s="23"/>
      <c r="D26" s="12" t="s">
        <v>269</v>
      </c>
      <c r="E26" s="12" t="s">
        <v>270</v>
      </c>
      <c r="F26" s="13"/>
    </row>
    <row r="27" spans="1:6" x14ac:dyDescent="0.2">
      <c r="A27" s="3" t="s">
        <v>226</v>
      </c>
      <c r="C27" s="156" t="s">
        <v>28</v>
      </c>
      <c r="D27" s="36" t="s">
        <v>29</v>
      </c>
      <c r="E27" s="27"/>
      <c r="F27" s="66"/>
    </row>
    <row r="28" spans="1:6" x14ac:dyDescent="0.2">
      <c r="A28" s="3"/>
    </row>
    <row r="30" spans="1:6" x14ac:dyDescent="0.2">
      <c r="A30" s="8" t="s">
        <v>2</v>
      </c>
      <c r="B30" s="172"/>
      <c r="C30" s="37" t="s">
        <v>4</v>
      </c>
      <c r="D30" s="10" t="s">
        <v>93</v>
      </c>
      <c r="E30" s="10" t="s">
        <v>5</v>
      </c>
      <c r="F30" s="22" t="s">
        <v>6</v>
      </c>
    </row>
    <row r="31" spans="1:6" x14ac:dyDescent="0.2">
      <c r="A31" s="11"/>
      <c r="B31" s="57"/>
      <c r="C31" s="154" t="s">
        <v>395</v>
      </c>
      <c r="D31" s="160" t="s">
        <v>396</v>
      </c>
      <c r="E31" s="36" t="s">
        <v>27</v>
      </c>
      <c r="F31" s="38" t="s">
        <v>271</v>
      </c>
    </row>
    <row r="32" spans="1:6" x14ac:dyDescent="0.2">
      <c r="A32" s="7" t="s">
        <v>7</v>
      </c>
      <c r="B32" s="30"/>
      <c r="C32" s="170" t="str">
        <f>Girls!C77</f>
        <v>Mia Leahey</v>
      </c>
      <c r="D32" s="171" t="str">
        <f>Girls!C78</f>
        <v>Isobel Beynon-Cob</v>
      </c>
      <c r="E32" s="32" t="str">
        <f>Boys!R33</f>
        <v>Bye</v>
      </c>
      <c r="F32" s="30" t="str">
        <f>Boys!R35</f>
        <v>Brady Mackenzie</v>
      </c>
    </row>
    <row r="33" spans="1:6" x14ac:dyDescent="0.2">
      <c r="A33" s="5"/>
      <c r="B33" s="33"/>
      <c r="C33" s="33" t="str">
        <f>Girls!E77</f>
        <v>Harriet Broadbridge</v>
      </c>
      <c r="D33" s="34" t="str">
        <f>Girls!E78</f>
        <v>Amelie Brooke</v>
      </c>
      <c r="E33" s="35" t="str">
        <f>Boys!R34</f>
        <v>Edward Bailey</v>
      </c>
      <c r="F33" s="33" t="str">
        <f>Boys!R36</f>
        <v>Benjamin Mills</v>
      </c>
    </row>
    <row r="34" spans="1:6" x14ac:dyDescent="0.2">
      <c r="A34" s="4"/>
      <c r="B34" s="57"/>
      <c r="C34" s="156" t="s">
        <v>272</v>
      </c>
      <c r="D34" s="36" t="s">
        <v>26</v>
      </c>
      <c r="E34" s="36" t="s">
        <v>273</v>
      </c>
      <c r="F34" s="38" t="s">
        <v>25</v>
      </c>
    </row>
    <row r="35" spans="1:6" x14ac:dyDescent="0.2">
      <c r="A35" s="7" t="s">
        <v>8</v>
      </c>
      <c r="B35" s="2"/>
      <c r="C35" s="30" t="str">
        <f>Boys!R31</f>
        <v>Zain Mughal</v>
      </c>
      <c r="D35" s="2" t="str">
        <f>Boys!R29</f>
        <v>William Turpin</v>
      </c>
      <c r="E35" s="32" t="str">
        <f>Boys!R27</f>
        <v>Ben Flower</v>
      </c>
      <c r="F35" s="30" t="str">
        <f>Boys!R25</f>
        <v>Harry Flett</v>
      </c>
    </row>
    <row r="36" spans="1:6" x14ac:dyDescent="0.2">
      <c r="A36" s="4"/>
      <c r="B36" s="2"/>
      <c r="C36" s="30" t="str">
        <f>Boys!R32</f>
        <v>Wilf Baker</v>
      </c>
      <c r="D36" s="2" t="str">
        <f>Boys!R30</f>
        <v>Callum Mullins</v>
      </c>
      <c r="E36" s="35" t="str">
        <f>Boys!R28</f>
        <v>Ismail Khalil</v>
      </c>
      <c r="F36" s="33" t="str">
        <f>Boys!R26</f>
        <v>Michael Chak</v>
      </c>
    </row>
    <row r="37" spans="1:6" x14ac:dyDescent="0.2">
      <c r="A37" s="6"/>
      <c r="B37" s="57"/>
      <c r="C37" s="156" t="s">
        <v>275</v>
      </c>
      <c r="D37" s="36" t="s">
        <v>23</v>
      </c>
      <c r="E37" s="36" t="s">
        <v>274</v>
      </c>
      <c r="F37" s="38" t="s">
        <v>24</v>
      </c>
    </row>
    <row r="38" spans="1:6" x14ac:dyDescent="0.2">
      <c r="A38" s="7" t="s">
        <v>177</v>
      </c>
      <c r="B38" s="2"/>
      <c r="C38" s="30" t="str">
        <f>Boys!R23</f>
        <v>Harry Green</v>
      </c>
      <c r="D38" s="31" t="str">
        <f>Boys!R21</f>
        <v>Nathan Sellers</v>
      </c>
      <c r="E38" s="32" t="str">
        <f>Boys!R18</f>
        <v>Edward Mason</v>
      </c>
      <c r="F38" s="30" t="str">
        <f>Boys!R16</f>
        <v>Louie Trueman</v>
      </c>
    </row>
    <row r="39" spans="1:6" x14ac:dyDescent="0.2">
      <c r="A39" s="5"/>
      <c r="B39" s="1"/>
      <c r="C39" s="33" t="str">
        <f>Boys!R24</f>
        <v>Ojas Mishra</v>
      </c>
      <c r="D39" s="34" t="str">
        <f>Boys!R22</f>
        <v>Ronnie Hickling</v>
      </c>
      <c r="E39" s="35" t="str">
        <f>Boys!R19</f>
        <v>James Lee</v>
      </c>
      <c r="F39" s="33" t="str">
        <f>Boys!R17</f>
        <v>Thomas Rew</v>
      </c>
    </row>
    <row r="40" spans="1:6" x14ac:dyDescent="0.2">
      <c r="A40" s="4"/>
      <c r="B40" s="28"/>
      <c r="C40" s="155" t="s">
        <v>280</v>
      </c>
      <c r="D40" s="62" t="s">
        <v>281</v>
      </c>
      <c r="E40" s="36" t="s">
        <v>276</v>
      </c>
      <c r="F40" s="38" t="s">
        <v>22</v>
      </c>
    </row>
    <row r="41" spans="1:6" x14ac:dyDescent="0.2">
      <c r="A41" s="7" t="s">
        <v>9</v>
      </c>
      <c r="B41" s="2"/>
      <c r="C41" s="30" t="str">
        <f>Girls!E39</f>
        <v>Charlie McCrone</v>
      </c>
      <c r="D41" s="2" t="str">
        <f>Girls!E46</f>
        <v>Megan Light</v>
      </c>
      <c r="E41" s="32" t="str">
        <f>Boys!R14</f>
        <v>Dan Leech</v>
      </c>
      <c r="F41" s="30" t="str">
        <f>Boys!R12</f>
        <v>Harry Bloomfield</v>
      </c>
    </row>
    <row r="42" spans="1:6" x14ac:dyDescent="0.2">
      <c r="A42" s="4"/>
      <c r="B42" s="2"/>
      <c r="C42" s="33" t="str">
        <f>Girls!E42</f>
        <v>Mariam Essa</v>
      </c>
      <c r="D42" s="1" t="str">
        <f>Girls!E49</f>
        <v>Renith Srindran</v>
      </c>
      <c r="E42" s="174" t="str">
        <f>Boys!R15</f>
        <v>Jared Evans</v>
      </c>
      <c r="F42" s="33" t="str">
        <f>Boys!R13</f>
        <v>Rohan Sahota</v>
      </c>
    </row>
    <row r="43" spans="1:6" x14ac:dyDescent="0.2">
      <c r="A43" s="175"/>
      <c r="B43" s="28"/>
      <c r="C43" s="156" t="s">
        <v>278</v>
      </c>
      <c r="D43" s="36" t="s">
        <v>279</v>
      </c>
      <c r="E43" s="36" t="s">
        <v>277</v>
      </c>
      <c r="F43" s="38" t="s">
        <v>21</v>
      </c>
    </row>
    <row r="44" spans="1:6" x14ac:dyDescent="0.2">
      <c r="A44" s="7" t="s">
        <v>187</v>
      </c>
      <c r="B44" s="2"/>
      <c r="C44" s="30" t="str">
        <f>Boys!R4</f>
        <v>Dylan Roberts</v>
      </c>
      <c r="D44" s="2" t="str">
        <f>Boys!R6</f>
        <v>Alexander Broadbridge</v>
      </c>
      <c r="E44" s="32" t="str">
        <f>Boys!R10</f>
        <v>Luke Camfield</v>
      </c>
      <c r="F44" s="30" t="str">
        <f>Boys!R8</f>
        <v>Matthew Bartley</v>
      </c>
    </row>
    <row r="45" spans="1:6" x14ac:dyDescent="0.2">
      <c r="A45" s="5"/>
      <c r="B45" s="1"/>
      <c r="C45" s="33" t="str">
        <f>Boys!R5</f>
        <v>Jake Sim-Baskar</v>
      </c>
      <c r="D45" s="1" t="str">
        <f>Boys!R7</f>
        <v>Alex Banhidai</v>
      </c>
      <c r="E45" s="35" t="str">
        <f>Boys!R11</f>
        <v>Rawdon Prothero</v>
      </c>
      <c r="F45" s="33" t="str">
        <f>Boys!R9</f>
        <v>Jude Gibbins</v>
      </c>
    </row>
    <row r="46" spans="1:6" x14ac:dyDescent="0.2">
      <c r="A46" s="6"/>
      <c r="B46" s="29"/>
      <c r="C46" s="155" t="s">
        <v>282</v>
      </c>
      <c r="D46" s="62" t="s">
        <v>282</v>
      </c>
      <c r="E46" s="58" t="s">
        <v>20</v>
      </c>
      <c r="F46" s="158" t="s">
        <v>19</v>
      </c>
    </row>
    <row r="47" spans="1:6" x14ac:dyDescent="0.2">
      <c r="A47" s="7" t="s">
        <v>188</v>
      </c>
      <c r="B47" s="2"/>
      <c r="C47" s="30" t="str">
        <f>Girls!E58</f>
        <v>Miriam  Mulla</v>
      </c>
      <c r="D47" s="2" t="str">
        <f>Girls!E62</f>
        <v>Emma Logan</v>
      </c>
      <c r="E47" s="32" t="str">
        <f>Boys!V44</f>
        <v>Liam Abernethy</v>
      </c>
      <c r="F47" s="30" t="str">
        <f>Boys!V42</f>
        <v>Harry Watson</v>
      </c>
    </row>
    <row r="48" spans="1:6" x14ac:dyDescent="0.2">
      <c r="A48" s="5"/>
      <c r="B48" s="1"/>
      <c r="C48" s="30" t="str">
        <f>Girls!E60</f>
        <v>Emily Coulcher-Porter</v>
      </c>
      <c r="D48" s="1" t="str">
        <f>Girls!E64</f>
        <v>Shae Paterson</v>
      </c>
      <c r="E48" s="35" t="str">
        <f>Boys!V45</f>
        <v>Ali Khalil</v>
      </c>
      <c r="F48" s="33" t="str">
        <f>Boys!V43</f>
        <v>Harry Griffiths</v>
      </c>
    </row>
    <row r="49" spans="1:6" x14ac:dyDescent="0.2">
      <c r="A49" s="6"/>
      <c r="B49" s="57"/>
      <c r="C49" s="155" t="s">
        <v>264</v>
      </c>
      <c r="D49" s="62" t="s">
        <v>264</v>
      </c>
      <c r="E49" s="58" t="s">
        <v>18</v>
      </c>
      <c r="F49" s="158" t="s">
        <v>17</v>
      </c>
    </row>
    <row r="50" spans="1:6" x14ac:dyDescent="0.2">
      <c r="A50" s="7" t="s">
        <v>200</v>
      </c>
      <c r="B50" s="2"/>
      <c r="C50" s="30" t="str">
        <f>Girls!C80</f>
        <v>Mia Leahey</v>
      </c>
      <c r="D50" s="2" t="str">
        <f>Girls!C81</f>
        <v>Harriet Broadbridge</v>
      </c>
      <c r="E50" s="32" t="str">
        <f>Boys!V38</f>
        <v>Charles Hill</v>
      </c>
      <c r="F50" s="30" t="str">
        <f>Boys!V40</f>
        <v>Alex Smith</v>
      </c>
    </row>
    <row r="51" spans="1:6" x14ac:dyDescent="0.2">
      <c r="A51" s="5"/>
      <c r="B51" s="1"/>
      <c r="C51" s="33" t="str">
        <f>Girls!E80</f>
        <v>Isobel Beynon-Cob</v>
      </c>
      <c r="D51" s="1" t="str">
        <f>Girls!E81</f>
        <v>Amelie Brooke</v>
      </c>
      <c r="E51" s="35" t="str">
        <f>Boys!V39</f>
        <v>Diego Pita</v>
      </c>
      <c r="F51" s="33" t="str">
        <f>Boys!V41</f>
        <v>George Fearn</v>
      </c>
    </row>
    <row r="52" spans="1:6" x14ac:dyDescent="0.2">
      <c r="A52" s="6"/>
      <c r="B52" s="162"/>
      <c r="C52" s="157" t="s">
        <v>40</v>
      </c>
      <c r="D52" s="19" t="s">
        <v>41</v>
      </c>
      <c r="E52" s="19" t="s">
        <v>36</v>
      </c>
      <c r="F52" s="159" t="s">
        <v>39</v>
      </c>
    </row>
    <row r="53" spans="1:6" x14ac:dyDescent="0.2">
      <c r="A53" s="7" t="s">
        <v>209</v>
      </c>
      <c r="B53" s="2"/>
      <c r="C53" s="30" t="str">
        <f>Boys!V33</f>
        <v>Edward Bailey</v>
      </c>
      <c r="D53" s="2" t="str">
        <f>Boys!V35</f>
        <v>Benjamin Mills</v>
      </c>
      <c r="E53" s="32" t="str">
        <f>Boys!V31</f>
        <v>Wilf Baker</v>
      </c>
      <c r="F53" s="30" t="str">
        <f>Boys!V29</f>
        <v>Callum Mullins</v>
      </c>
    </row>
    <row r="54" spans="1:6" x14ac:dyDescent="0.2">
      <c r="A54" s="5"/>
      <c r="B54" s="1"/>
      <c r="C54" s="33" t="str">
        <f>Boys!V34</f>
        <v>Brady Mackenzie</v>
      </c>
      <c r="D54" s="2" t="str">
        <f>Boys!V36</f>
        <v>Bye</v>
      </c>
      <c r="E54" s="32" t="str">
        <f>Boys!V32</f>
        <v>William Turpin</v>
      </c>
      <c r="F54" s="30" t="str">
        <f>Boys!V30</f>
        <v>Zain Mughal</v>
      </c>
    </row>
    <row r="55" spans="1:6" x14ac:dyDescent="0.2">
      <c r="A55" s="4"/>
      <c r="B55" s="57"/>
      <c r="C55" s="157" t="s">
        <v>37</v>
      </c>
      <c r="D55" s="157" t="s">
        <v>38</v>
      </c>
      <c r="E55" s="36" t="s">
        <v>35</v>
      </c>
      <c r="F55" s="38" t="s">
        <v>34</v>
      </c>
    </row>
    <row r="56" spans="1:6" x14ac:dyDescent="0.2">
      <c r="A56" s="7" t="s">
        <v>208</v>
      </c>
      <c r="B56" s="2"/>
      <c r="C56" s="30" t="str">
        <f>Boys!V25</f>
        <v>Michael Chak</v>
      </c>
      <c r="D56" s="2" t="str">
        <f>Boys!V27</f>
        <v>Ismail Khalil</v>
      </c>
      <c r="E56" s="12" t="str">
        <f>Boys!V23</f>
        <v>Ojas Mishra</v>
      </c>
      <c r="F56" s="30" t="str">
        <f>Boys!V21</f>
        <v>Ronnie Hickling</v>
      </c>
    </row>
    <row r="57" spans="1:6" x14ac:dyDescent="0.2">
      <c r="A57" s="5"/>
      <c r="B57" s="1"/>
      <c r="C57" s="30" t="str">
        <f>Boys!V26</f>
        <v>Ben Flower</v>
      </c>
      <c r="D57" s="1" t="str">
        <f>Boys!V28</f>
        <v>Harry Flett</v>
      </c>
      <c r="E57" s="15" t="str">
        <f>Boys!V24</f>
        <v>Nathan Sellers</v>
      </c>
      <c r="F57" s="33" t="str">
        <f>Boys!V22</f>
        <v>Harry Green</v>
      </c>
    </row>
    <row r="58" spans="1:6" x14ac:dyDescent="0.2">
      <c r="A58" s="48"/>
      <c r="B58" s="166"/>
      <c r="C58" s="38" t="s">
        <v>31</v>
      </c>
      <c r="D58" s="38" t="s">
        <v>32</v>
      </c>
      <c r="E58" s="156" t="s">
        <v>33</v>
      </c>
      <c r="F58" s="36" t="s">
        <v>30</v>
      </c>
    </row>
    <row r="59" spans="1:6" x14ac:dyDescent="0.2">
      <c r="A59" s="7" t="s">
        <v>213</v>
      </c>
      <c r="B59" s="2"/>
      <c r="C59" s="30" t="str">
        <f>Boys!V12</f>
        <v>Harry Bloomfield</v>
      </c>
      <c r="D59" s="31" t="str">
        <f>Boys!V14</f>
        <v>Jared Evans</v>
      </c>
      <c r="E59" s="32" t="str">
        <f>Boys!V16</f>
        <v>Thomas Rew</v>
      </c>
      <c r="F59" s="30" t="str">
        <f>Boys!V18</f>
        <v>James Lee</v>
      </c>
    </row>
    <row r="60" spans="1:6" x14ac:dyDescent="0.2">
      <c r="A60" s="5"/>
      <c r="B60" s="2"/>
      <c r="C60" s="33" t="str">
        <f>Boys!V13</f>
        <v>Dan Leech</v>
      </c>
      <c r="D60" s="177" t="str">
        <f>Boys!V15</f>
        <v>Rohan Sahota</v>
      </c>
      <c r="E60" s="32" t="str">
        <f>Boys!V17</f>
        <v>Edward Mason</v>
      </c>
      <c r="F60" s="30" t="str">
        <f>Boys!V19</f>
        <v>Louie Trueman</v>
      </c>
    </row>
    <row r="61" spans="1:6" x14ac:dyDescent="0.2">
      <c r="A61" s="50"/>
      <c r="B61" s="51"/>
      <c r="C61" s="155" t="s">
        <v>283</v>
      </c>
      <c r="D61" s="62" t="s">
        <v>284</v>
      </c>
      <c r="E61" s="208" t="s">
        <v>285</v>
      </c>
      <c r="F61" s="36" t="s">
        <v>286</v>
      </c>
    </row>
    <row r="62" spans="1:6" x14ac:dyDescent="0.2">
      <c r="A62" s="49" t="s">
        <v>215</v>
      </c>
      <c r="B62" s="32"/>
      <c r="C62" s="32" t="str">
        <f>Girls!H53</f>
        <v>Mariam Essa</v>
      </c>
      <c r="D62" s="30" t="str">
        <f>Girls!H60</f>
        <v>Emily Coulcher-Porter</v>
      </c>
      <c r="E62" s="31" t="str">
        <f>Girls!H66</f>
        <v>Miriam  Mulla</v>
      </c>
      <c r="F62" s="30" t="str">
        <f>Boys!V10</f>
        <v>Rawdon Prothero</v>
      </c>
    </row>
    <row r="63" spans="1:6" x14ac:dyDescent="0.2">
      <c r="A63" s="176"/>
      <c r="B63" s="35"/>
      <c r="C63" s="35" t="str">
        <f>Girls!H55</f>
        <v>Megan Light</v>
      </c>
      <c r="D63" s="33" t="str">
        <f>Girls!H62</f>
        <v>Emma Logan</v>
      </c>
      <c r="E63" s="34" t="str">
        <f>Girls!H68</f>
        <v>Shae Paterson</v>
      </c>
      <c r="F63" s="30" t="str">
        <f>Boys!V11</f>
        <v>Jude Gibbins</v>
      </c>
    </row>
    <row r="64" spans="1:6" x14ac:dyDescent="0.2">
      <c r="A64" s="175"/>
      <c r="B64" s="173"/>
      <c r="C64" s="155" t="s">
        <v>288</v>
      </c>
      <c r="D64" s="62" t="s">
        <v>264</v>
      </c>
      <c r="E64" s="155" t="s">
        <v>264</v>
      </c>
      <c r="F64" s="36" t="s">
        <v>287</v>
      </c>
    </row>
    <row r="65" spans="1:6" x14ac:dyDescent="0.2">
      <c r="A65" s="7" t="s">
        <v>214</v>
      </c>
      <c r="B65" s="2"/>
      <c r="C65" s="30" t="str">
        <f>Girls!H41</f>
        <v>Charlie McCrone</v>
      </c>
      <c r="D65" s="2" t="str">
        <f>Girls!C83</f>
        <v>Mia Leahey</v>
      </c>
      <c r="E65" s="32" t="str">
        <f>Girls!C84</f>
        <v>Harriet Broadbridge</v>
      </c>
      <c r="F65" s="30" t="str">
        <f>Boys!V8</f>
        <v>Matthew Bartley</v>
      </c>
    </row>
    <row r="66" spans="1:6" x14ac:dyDescent="0.2">
      <c r="A66" s="5"/>
      <c r="B66" s="1"/>
      <c r="C66" s="33" t="str">
        <f>Girls!H47</f>
        <v>Renith Srindran</v>
      </c>
      <c r="D66" s="1" t="str">
        <f>Girls!E83</f>
        <v>Amelie Brooke</v>
      </c>
      <c r="E66" s="35" t="str">
        <f>Girls!E84</f>
        <v>Isobel Beynon-Cob</v>
      </c>
      <c r="F66" s="30" t="str">
        <f>Boys!V9</f>
        <v>Luke Camfield</v>
      </c>
    </row>
    <row r="67" spans="1:6" x14ac:dyDescent="0.2">
      <c r="A67" s="175"/>
      <c r="B67" s="178"/>
      <c r="C67" s="156" t="s">
        <v>28</v>
      </c>
      <c r="D67" s="36" t="s">
        <v>29</v>
      </c>
      <c r="E67" s="63"/>
      <c r="F67" s="27"/>
    </row>
    <row r="68" spans="1:6" x14ac:dyDescent="0.2">
      <c r="A68" s="7" t="s">
        <v>226</v>
      </c>
      <c r="B68" s="2"/>
      <c r="C68" s="170" t="str">
        <f>Boys!V4</f>
        <v>Dylan Roberts</v>
      </c>
      <c r="D68" s="2" t="str">
        <f>Boys!V6</f>
        <v>Alex Banhidai</v>
      </c>
      <c r="E68" s="32"/>
      <c r="F68" s="30"/>
    </row>
    <row r="69" spans="1:6" x14ac:dyDescent="0.2">
      <c r="A69" s="5"/>
      <c r="B69" s="1"/>
      <c r="C69" s="33" t="str">
        <f>Boys!V5</f>
        <v>Alexander Broadbridge</v>
      </c>
      <c r="D69" s="1" t="str">
        <f>Boys!V7</f>
        <v>Jake Sim-Baskar</v>
      </c>
      <c r="E69" s="35"/>
      <c r="F69" s="33"/>
    </row>
    <row r="70" spans="1:6" x14ac:dyDescent="0.2">
      <c r="A70" s="6"/>
      <c r="B70" s="162"/>
    </row>
    <row r="71" spans="1:6" x14ac:dyDescent="0.2">
      <c r="A71" s="48"/>
      <c r="B71" s="52"/>
      <c r="C71" s="170"/>
      <c r="D71" s="52"/>
      <c r="E71" s="51"/>
      <c r="F71" s="170"/>
    </row>
    <row r="72" spans="1:6" x14ac:dyDescent="0.2">
      <c r="A72" s="5"/>
      <c r="B72" s="1"/>
      <c r="C72" s="33"/>
      <c r="D72" s="1"/>
      <c r="E72" s="35"/>
      <c r="F72" s="33"/>
    </row>
    <row r="73" spans="1:6" x14ac:dyDescent="0.2">
      <c r="A73" s="175"/>
      <c r="B73" s="178"/>
      <c r="C73" s="28"/>
      <c r="D73" s="29"/>
      <c r="E73" s="66"/>
      <c r="F73" s="28"/>
    </row>
    <row r="74" spans="1:6" x14ac:dyDescent="0.2">
      <c r="A74" s="7"/>
      <c r="B74" s="2"/>
      <c r="C74" s="30"/>
      <c r="D74" s="2"/>
      <c r="E74" s="32"/>
      <c r="F74" s="30"/>
    </row>
    <row r="75" spans="1:6" x14ac:dyDescent="0.2">
      <c r="A75" s="5"/>
      <c r="B75" s="1"/>
      <c r="C75" s="33"/>
      <c r="D75" s="1"/>
      <c r="E75" s="35"/>
      <c r="F75" s="3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headerFooter>
    <oddHeader>&amp;C&amp;14English Under 11 Championships
Sunday schedule&amp;R&amp;14&amp;D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zoomScale="75" zoomScaleNormal="75" workbookViewId="0">
      <selection activeCell="Y2" sqref="Y2"/>
    </sheetView>
  </sheetViews>
  <sheetFormatPr defaultColWidth="3.5703125" defaultRowHeight="15.75" x14ac:dyDescent="0.25"/>
  <cols>
    <col min="1" max="1" width="4.140625" style="71" bestFit="1" customWidth="1"/>
    <col min="2" max="2" width="25.7109375" style="118" bestFit="1" customWidth="1"/>
    <col min="3" max="3" width="3.5703125" style="71"/>
    <col min="4" max="4" width="17.140625" style="71" bestFit="1" customWidth="1"/>
    <col min="5" max="5" width="3.5703125" style="71" bestFit="1" customWidth="1"/>
    <col min="6" max="6" width="25.85546875" style="71" bestFit="1" customWidth="1"/>
    <col min="7" max="7" width="2.42578125" style="71" bestFit="1" customWidth="1"/>
    <col min="8" max="8" width="17.140625" style="71" bestFit="1" customWidth="1"/>
    <col min="9" max="9" width="3.5703125" style="71"/>
    <col min="10" max="10" width="25.85546875" style="71" bestFit="1" customWidth="1"/>
    <col min="11" max="11" width="3.5703125" style="71"/>
    <col min="12" max="12" width="15.85546875" style="71" bestFit="1" customWidth="1"/>
    <col min="13" max="13" width="3.5703125" style="71" bestFit="1" customWidth="1"/>
    <col min="14" max="14" width="24.7109375" style="71" bestFit="1" customWidth="1"/>
    <col min="15" max="15" width="5.7109375" style="118" customWidth="1"/>
    <col min="16" max="16" width="18.28515625" style="71" bestFit="1" customWidth="1"/>
    <col min="17" max="17" width="3.5703125" style="71"/>
    <col min="18" max="18" width="25.7109375" style="71" bestFit="1" customWidth="1"/>
    <col min="19" max="19" width="3.140625" style="71" customWidth="1"/>
    <col min="20" max="20" width="17.140625" style="118" bestFit="1" customWidth="1"/>
    <col min="21" max="21" width="3.85546875" style="71" customWidth="1"/>
    <col min="22" max="22" width="25.7109375" style="71" bestFit="1" customWidth="1"/>
    <col min="23" max="23" width="2.42578125" style="71" bestFit="1" customWidth="1"/>
    <col min="24" max="24" width="17.140625" style="118" bestFit="1" customWidth="1"/>
    <col min="25" max="25" width="5.5703125" style="71" customWidth="1"/>
    <col min="26" max="26" width="25.7109375" style="71" bestFit="1" customWidth="1"/>
    <col min="27" max="16384" width="3.5703125" style="71"/>
  </cols>
  <sheetData>
    <row r="1" spans="1:26" x14ac:dyDescent="0.25">
      <c r="A1" s="136"/>
      <c r="B1" s="73" t="s">
        <v>94</v>
      </c>
      <c r="C1" s="100"/>
      <c r="D1" s="69" t="s">
        <v>95</v>
      </c>
      <c r="E1" s="136"/>
      <c r="F1" s="100" t="s">
        <v>96</v>
      </c>
      <c r="G1" s="100"/>
      <c r="H1" s="69" t="s">
        <v>95</v>
      </c>
      <c r="I1" s="136"/>
      <c r="J1" s="100" t="s">
        <v>97</v>
      </c>
      <c r="K1" s="100"/>
      <c r="L1" s="69" t="s">
        <v>95</v>
      </c>
      <c r="M1" s="136"/>
      <c r="N1" s="100" t="s">
        <v>98</v>
      </c>
      <c r="O1" s="73"/>
      <c r="P1" s="69" t="s">
        <v>95</v>
      </c>
      <c r="Q1" s="136"/>
      <c r="R1" s="100" t="s">
        <v>99</v>
      </c>
      <c r="S1" s="100"/>
      <c r="T1" s="69" t="s">
        <v>95</v>
      </c>
      <c r="U1" s="136"/>
      <c r="V1" s="100" t="s">
        <v>42</v>
      </c>
      <c r="W1" s="100"/>
      <c r="X1" s="69" t="s">
        <v>95</v>
      </c>
      <c r="Y1" s="137"/>
      <c r="Z1" s="109" t="s">
        <v>100</v>
      </c>
    </row>
    <row r="2" spans="1:26" x14ac:dyDescent="0.25">
      <c r="A2" s="117"/>
      <c r="B2" s="85"/>
      <c r="C2" s="106"/>
      <c r="D2" s="70" t="s">
        <v>0</v>
      </c>
      <c r="E2" s="117"/>
      <c r="F2" s="106"/>
      <c r="G2" s="106"/>
      <c r="H2" s="70" t="s">
        <v>0</v>
      </c>
      <c r="I2" s="117"/>
      <c r="J2" s="106"/>
      <c r="K2" s="106"/>
      <c r="L2" s="70" t="s">
        <v>0</v>
      </c>
      <c r="M2" s="117"/>
      <c r="N2" s="106"/>
      <c r="O2" s="85"/>
      <c r="P2" s="70" t="s">
        <v>0</v>
      </c>
      <c r="Q2" s="117"/>
      <c r="R2" s="106"/>
      <c r="S2" s="106"/>
      <c r="T2" s="70" t="s">
        <v>0</v>
      </c>
      <c r="U2" s="117"/>
      <c r="V2" s="106"/>
      <c r="W2" s="106"/>
      <c r="X2" s="70" t="s">
        <v>0</v>
      </c>
      <c r="Y2" s="138"/>
      <c r="Z2" s="107"/>
    </row>
    <row r="3" spans="1:26" x14ac:dyDescent="0.25">
      <c r="A3" s="117"/>
      <c r="B3" s="139" t="s">
        <v>303</v>
      </c>
      <c r="C3" s="106"/>
      <c r="D3" s="70" t="s">
        <v>101</v>
      </c>
      <c r="E3" s="117"/>
      <c r="F3" s="139" t="s">
        <v>303</v>
      </c>
      <c r="G3" s="106"/>
      <c r="H3" s="70" t="s">
        <v>101</v>
      </c>
      <c r="I3" s="117"/>
      <c r="J3" s="139" t="s">
        <v>303</v>
      </c>
      <c r="K3" s="106"/>
      <c r="L3" s="70" t="s">
        <v>101</v>
      </c>
      <c r="M3" s="117"/>
      <c r="N3" s="139" t="s">
        <v>303</v>
      </c>
      <c r="O3" s="85"/>
      <c r="P3" s="70" t="s">
        <v>101</v>
      </c>
      <c r="Q3" s="117"/>
      <c r="R3" s="139" t="s">
        <v>304</v>
      </c>
      <c r="S3" s="106"/>
      <c r="T3" s="70" t="s">
        <v>101</v>
      </c>
      <c r="U3" s="117"/>
      <c r="V3" s="139" t="s">
        <v>304</v>
      </c>
      <c r="W3" s="106"/>
      <c r="X3" s="70" t="s">
        <v>101</v>
      </c>
      <c r="Y3" s="140"/>
      <c r="Z3" s="107"/>
    </row>
    <row r="4" spans="1:26" x14ac:dyDescent="0.25">
      <c r="A4" s="99">
        <v>1</v>
      </c>
      <c r="B4" s="108" t="s">
        <v>397</v>
      </c>
      <c r="C4" s="100">
        <v>1</v>
      </c>
      <c r="D4" s="109"/>
      <c r="E4" s="72">
        <v>1</v>
      </c>
      <c r="F4" s="73" t="str">
        <f>IF((C4=C5),"",IF(C4&gt;C5,B4,B5))</f>
        <v>Harry Bloomfield</v>
      </c>
      <c r="G4" s="74">
        <v>3</v>
      </c>
      <c r="H4" s="192" t="s">
        <v>467</v>
      </c>
      <c r="I4" s="75">
        <v>1</v>
      </c>
      <c r="J4" s="73" t="str">
        <f>IF((G4=G5),"",IF(G4&gt;G5,F4,F5))</f>
        <v>Harry Bloomfield</v>
      </c>
      <c r="K4" s="74">
        <v>0</v>
      </c>
      <c r="L4" s="76" t="s">
        <v>489</v>
      </c>
      <c r="M4" s="75">
        <v>1</v>
      </c>
      <c r="N4" s="73" t="str">
        <f>IF((K4=K5),"",IF(K4&gt;K5,J4,J5))</f>
        <v>Dylan Roberts</v>
      </c>
      <c r="O4" s="73">
        <v>3</v>
      </c>
      <c r="P4" s="69" t="s">
        <v>528</v>
      </c>
      <c r="Q4" s="75">
        <v>1</v>
      </c>
      <c r="R4" s="73" t="str">
        <f>IF((O4=O5),"",IF(O4&gt;O5,N4,N5))</f>
        <v>Dylan Roberts</v>
      </c>
      <c r="S4" s="74">
        <v>3</v>
      </c>
      <c r="T4" s="69" t="s">
        <v>550</v>
      </c>
      <c r="U4" s="75">
        <v>1</v>
      </c>
      <c r="V4" s="73" t="str">
        <f>IF((S4=S5),"",IF(S4&gt;S5,R4,R5))</f>
        <v>Dylan Roberts</v>
      </c>
      <c r="W4" s="74">
        <v>0</v>
      </c>
      <c r="X4" s="69" t="s">
        <v>583</v>
      </c>
      <c r="Y4" s="132" t="s">
        <v>62</v>
      </c>
      <c r="Z4" s="111" t="str">
        <f>IF((W4=W5),"",IF(W4&gt;W5,V4,V5))</f>
        <v>Alexander Broadbridge</v>
      </c>
    </row>
    <row r="5" spans="1:26" x14ac:dyDescent="0.25">
      <c r="A5" s="101">
        <v>64</v>
      </c>
      <c r="B5" s="110" t="s">
        <v>1</v>
      </c>
      <c r="C5" s="102"/>
      <c r="D5" s="103"/>
      <c r="E5" s="79">
        <v>32</v>
      </c>
      <c r="F5" s="80" t="str">
        <f>IF((C6=C7),"",IF(C6&gt;C7,B6,B7))</f>
        <v>Nathan Sellers</v>
      </c>
      <c r="G5" s="81"/>
      <c r="H5" s="193" t="s">
        <v>156</v>
      </c>
      <c r="I5" s="82">
        <v>16</v>
      </c>
      <c r="J5" s="80" t="str">
        <f>IF((G6=G7),"",IF(G6&gt;G7,F6,F7))</f>
        <v>Dylan Roberts</v>
      </c>
      <c r="K5" s="81">
        <v>3</v>
      </c>
      <c r="L5" s="83" t="s">
        <v>155</v>
      </c>
      <c r="M5" s="84">
        <v>8</v>
      </c>
      <c r="N5" s="85" t="str">
        <f>IF((K6=K7),"",IF(K6&gt;K7,J6,J7))</f>
        <v>Matthew Bartley</v>
      </c>
      <c r="O5" s="85">
        <v>2</v>
      </c>
      <c r="P5" s="70" t="s">
        <v>529</v>
      </c>
      <c r="Q5" s="82">
        <v>4</v>
      </c>
      <c r="R5" s="80" t="str">
        <f>IF((O6=O7),"",IF(O6&gt;O7,N6,N7))</f>
        <v>Jake Sim-Baskar</v>
      </c>
      <c r="S5" s="81">
        <v>1</v>
      </c>
      <c r="T5" s="198" t="s">
        <v>459</v>
      </c>
      <c r="U5" s="84">
        <v>2</v>
      </c>
      <c r="V5" s="85" t="str">
        <f>IF((S6=S7),"",IF(S6&gt;S7,R6,R7))</f>
        <v>Alexander Broadbridge</v>
      </c>
      <c r="W5" s="77">
        <v>3</v>
      </c>
      <c r="X5" s="70" t="s">
        <v>155</v>
      </c>
      <c r="Y5" s="133" t="s">
        <v>67</v>
      </c>
      <c r="Z5" s="112" t="str">
        <f>IF((W4=W5),"",IF(W4&lt;W5,V4,V5))</f>
        <v>Dylan Roberts</v>
      </c>
    </row>
    <row r="6" spans="1:26" x14ac:dyDescent="0.25">
      <c r="A6" s="99">
        <v>32</v>
      </c>
      <c r="B6" s="108" t="s">
        <v>399</v>
      </c>
      <c r="C6" s="100">
        <v>0</v>
      </c>
      <c r="D6" s="109" t="s">
        <v>439</v>
      </c>
      <c r="E6" s="86">
        <v>16</v>
      </c>
      <c r="F6" s="73" t="str">
        <f>IF((C8=C9),"",IF(C8&gt;C9,B8,B9))</f>
        <v>Bye</v>
      </c>
      <c r="G6" s="74"/>
      <c r="H6" s="192" t="s">
        <v>291</v>
      </c>
      <c r="I6" s="75">
        <v>8</v>
      </c>
      <c r="J6" s="73" t="str">
        <f>IF((G8=G9),"",IF(G8&gt;G9,F8,#REF!))</f>
        <v>Matthew Bartley</v>
      </c>
      <c r="K6" s="74">
        <v>3</v>
      </c>
      <c r="L6" s="76" t="s">
        <v>490</v>
      </c>
      <c r="M6" s="75">
        <v>4</v>
      </c>
      <c r="N6" s="73" t="str">
        <f>IF((K8=K9),"",IF(K8&gt;K9,J8,J9))</f>
        <v>Jake Sim-Baskar</v>
      </c>
      <c r="O6" s="73">
        <v>3</v>
      </c>
      <c r="P6" s="69" t="s">
        <v>531</v>
      </c>
      <c r="Q6" s="75">
        <v>3</v>
      </c>
      <c r="R6" s="73" t="str">
        <f>IF((O8=O9),"",IF(O8&gt;O9,N8,N9))</f>
        <v>Alexander Broadbridge</v>
      </c>
      <c r="S6" s="74">
        <v>3</v>
      </c>
      <c r="T6" s="69" t="s">
        <v>552</v>
      </c>
      <c r="U6" s="75">
        <v>3</v>
      </c>
      <c r="V6" s="73" t="str">
        <f>IF((S6=S7),"",IF(S6&lt;S7,R6,R7))</f>
        <v>Alex Banhidai</v>
      </c>
      <c r="W6" s="74">
        <v>3</v>
      </c>
      <c r="X6" s="69" t="s">
        <v>582</v>
      </c>
      <c r="Y6" s="132" t="s">
        <v>72</v>
      </c>
      <c r="Z6" s="76" t="str">
        <f>IF((W6=W7),"",IF(W6&gt;W7,V6,V7))</f>
        <v>Alex Banhidai</v>
      </c>
    </row>
    <row r="7" spans="1:26" x14ac:dyDescent="0.25">
      <c r="A7" s="101">
        <v>33</v>
      </c>
      <c r="B7" s="110" t="s">
        <v>400</v>
      </c>
      <c r="C7" s="102">
        <v>3</v>
      </c>
      <c r="D7" s="103" t="s">
        <v>155</v>
      </c>
      <c r="E7" s="79">
        <v>17</v>
      </c>
      <c r="F7" s="80" t="str">
        <f>IF((C10=C11),"",IF(C10&gt;C11,B10,B11))</f>
        <v>Dylan Roberts</v>
      </c>
      <c r="G7" s="81">
        <v>1</v>
      </c>
      <c r="H7" s="193" t="s">
        <v>158</v>
      </c>
      <c r="I7" s="82">
        <v>9</v>
      </c>
      <c r="J7" s="80" t="str">
        <f>IF((G10=G11),"",IF(G10&gt;G11,F10,F11))</f>
        <v>Louie Trueman</v>
      </c>
      <c r="K7" s="81">
        <v>0</v>
      </c>
      <c r="L7" s="200" t="s">
        <v>156</v>
      </c>
      <c r="M7" s="82">
        <v>5</v>
      </c>
      <c r="N7" s="80" t="str">
        <f>IF((K10=K11),"",IF(K10&gt;K11,J10,J11))</f>
        <v>Jude Gibbins</v>
      </c>
      <c r="O7" s="80">
        <v>1</v>
      </c>
      <c r="P7" s="198" t="s">
        <v>446</v>
      </c>
      <c r="Q7" s="82">
        <v>2</v>
      </c>
      <c r="R7" s="80" t="str">
        <f>IF((O10=O11),"",IF(O10&gt;O11,N10,N11))</f>
        <v>Alex Banhidai</v>
      </c>
      <c r="S7" s="81">
        <v>0</v>
      </c>
      <c r="T7" s="198" t="s">
        <v>156</v>
      </c>
      <c r="U7" s="82">
        <v>4</v>
      </c>
      <c r="V7" s="80" t="str">
        <f>IF((S4=S5),"",IF(S4&lt;S5,R4,R5))</f>
        <v>Jake Sim-Baskar</v>
      </c>
      <c r="W7" s="81">
        <v>0</v>
      </c>
      <c r="X7" s="198" t="s">
        <v>156</v>
      </c>
      <c r="Y7" s="134" t="s">
        <v>73</v>
      </c>
      <c r="Z7" s="83" t="str">
        <f>IF((W6=W7),"",IF(W6&lt;W7,V6,V7))</f>
        <v>Jake Sim-Baskar</v>
      </c>
    </row>
    <row r="8" spans="1:26" x14ac:dyDescent="0.25">
      <c r="A8" s="99">
        <v>16</v>
      </c>
      <c r="B8" s="108" t="s">
        <v>401</v>
      </c>
      <c r="C8" s="100"/>
      <c r="D8" s="109" t="s">
        <v>435</v>
      </c>
      <c r="E8" s="86">
        <v>8</v>
      </c>
      <c r="F8" s="73" t="str">
        <f>IF((C12=C13),"",IF(C12&gt;C13,B12,B13))</f>
        <v>Matthew Bartley</v>
      </c>
      <c r="G8" s="74">
        <v>3</v>
      </c>
      <c r="H8" s="192" t="s">
        <v>457</v>
      </c>
      <c r="I8" s="75">
        <v>4</v>
      </c>
      <c r="J8" s="73" t="str">
        <f>IF((G12=G13),"",IF(G12&gt;G13,F12,F13))</f>
        <v>Jake Sim-Baskar</v>
      </c>
      <c r="K8" s="74">
        <v>3</v>
      </c>
      <c r="L8" s="76" t="s">
        <v>496</v>
      </c>
      <c r="M8" s="75">
        <v>6</v>
      </c>
      <c r="N8" s="73" t="str">
        <f>IF((K12=K13),"",IF(K12&gt;K13,J12,J13))</f>
        <v>Luke Camfield</v>
      </c>
      <c r="O8" s="73">
        <v>1</v>
      </c>
      <c r="P8" s="69" t="s">
        <v>532</v>
      </c>
      <c r="Q8" s="75">
        <v>8</v>
      </c>
      <c r="R8" s="73" t="str">
        <f>IF((O4=O5),"",IF(O4&lt;O5,N4,N5))</f>
        <v>Matthew Bartley</v>
      </c>
      <c r="S8" s="74">
        <v>3</v>
      </c>
      <c r="T8" s="69" t="s">
        <v>553</v>
      </c>
      <c r="U8" s="75">
        <v>5</v>
      </c>
      <c r="V8" s="73" t="str">
        <f>IF((S8=S9),"",IF(S8&gt;S9,R8,R9))</f>
        <v>Matthew Bartley</v>
      </c>
      <c r="W8" s="74">
        <v>3</v>
      </c>
      <c r="X8" s="69" t="s">
        <v>579</v>
      </c>
      <c r="Y8" s="132" t="s">
        <v>77</v>
      </c>
      <c r="Z8" s="76" t="str">
        <f>IF((W8=W9),"",IF(W8&gt;W9,V8,V9))</f>
        <v>Matthew Bartley</v>
      </c>
    </row>
    <row r="9" spans="1:26" x14ac:dyDescent="0.25">
      <c r="A9" s="101">
        <v>49</v>
      </c>
      <c r="B9" s="110" t="s">
        <v>1</v>
      </c>
      <c r="C9" s="102">
        <v>1</v>
      </c>
      <c r="D9" s="103"/>
      <c r="E9" s="79">
        <v>25</v>
      </c>
      <c r="F9" s="80" t="str">
        <f>IF((C13=C14),"",IF(C13&gt;C14,B13,B14))</f>
        <v>William Turpin</v>
      </c>
      <c r="G9" s="81">
        <v>0</v>
      </c>
      <c r="H9" s="193" t="s">
        <v>157</v>
      </c>
      <c r="I9" s="82">
        <v>13</v>
      </c>
      <c r="J9" s="80" t="str">
        <f>IF((G14=G15),"",IF(G14&lt;G15,F14,F15))</f>
        <v>Rohan Sahota</v>
      </c>
      <c r="K9" s="81">
        <v>0</v>
      </c>
      <c r="L9" s="83" t="s">
        <v>157</v>
      </c>
      <c r="M9" s="82">
        <v>3</v>
      </c>
      <c r="N9" s="80" t="str">
        <f>IF((K14=K15),"",IF(K14&gt;K15,J14,J15))</f>
        <v>Alexander Broadbridge</v>
      </c>
      <c r="O9" s="80">
        <v>3</v>
      </c>
      <c r="P9" s="198" t="s">
        <v>463</v>
      </c>
      <c r="Q9" s="84">
        <v>5</v>
      </c>
      <c r="R9" s="85" t="str">
        <f>IF((O6=O7),"",IF(O6&lt;O7,N6,N7))</f>
        <v>Jude Gibbins</v>
      </c>
      <c r="S9" s="77">
        <v>1</v>
      </c>
      <c r="T9" s="235" t="s">
        <v>459</v>
      </c>
      <c r="U9" s="82">
        <v>6</v>
      </c>
      <c r="V9" s="80" t="str">
        <f>IF((S10=S11),"",IF(S10&gt;S11,R10,R11))</f>
        <v>Luke Camfield</v>
      </c>
      <c r="W9" s="81">
        <v>1</v>
      </c>
      <c r="X9" s="198" t="s">
        <v>463</v>
      </c>
      <c r="Y9" s="134" t="s">
        <v>78</v>
      </c>
      <c r="Z9" s="83" t="str">
        <f>IF((W8=W9),"",IF(W8&lt;W9,V8,V9))</f>
        <v>Luke Camfield</v>
      </c>
    </row>
    <row r="10" spans="1:26" x14ac:dyDescent="0.25">
      <c r="A10" s="99">
        <v>17</v>
      </c>
      <c r="B10" s="108" t="s">
        <v>402</v>
      </c>
      <c r="C10" s="100">
        <v>1</v>
      </c>
      <c r="D10" s="109"/>
      <c r="E10" s="86">
        <v>9</v>
      </c>
      <c r="F10" s="73" t="str">
        <f>IF((C16=C17),"",IF(C16&gt;C17,B16,B17))</f>
        <v>Louie Trueman</v>
      </c>
      <c r="G10" s="74">
        <v>3</v>
      </c>
      <c r="H10" s="192" t="s">
        <v>454</v>
      </c>
      <c r="I10" s="75">
        <v>5</v>
      </c>
      <c r="J10" s="73" t="str">
        <f>IF((G16=G17),"",IF(G16&gt;G17,F16,F17))</f>
        <v>Jude Gibbins</v>
      </c>
      <c r="K10" s="74">
        <v>3</v>
      </c>
      <c r="L10" s="76" t="s">
        <v>495</v>
      </c>
      <c r="M10" s="75">
        <v>7</v>
      </c>
      <c r="N10" s="73" t="str">
        <f>IF((K16=K17),"",IF(K16&gt;K17,J16,J17))</f>
        <v>Rawdon Prothero</v>
      </c>
      <c r="O10" s="73">
        <v>0</v>
      </c>
      <c r="P10" s="69" t="s">
        <v>530</v>
      </c>
      <c r="Q10" s="75">
        <v>6</v>
      </c>
      <c r="R10" s="73" t="str">
        <f>IF((O8=O9),"",IF(O8&lt;O9,N8,N9))</f>
        <v>Luke Camfield</v>
      </c>
      <c r="S10" s="74">
        <v>3</v>
      </c>
      <c r="T10" s="69" t="s">
        <v>549</v>
      </c>
      <c r="U10" s="75">
        <v>7</v>
      </c>
      <c r="V10" s="73" t="str">
        <f>IF((S10=S11),"",IF(S10&lt;S11,R10,R11))</f>
        <v>Rawdon Prothero</v>
      </c>
      <c r="W10" s="74">
        <v>0</v>
      </c>
      <c r="X10" s="69" t="s">
        <v>575</v>
      </c>
      <c r="Y10" s="132" t="s">
        <v>80</v>
      </c>
      <c r="Z10" s="76" t="str">
        <f>IF((W10=W11),"",IF(W10&gt;W11,V10,V11))</f>
        <v>Jude Gibbins</v>
      </c>
    </row>
    <row r="11" spans="1:26" x14ac:dyDescent="0.25">
      <c r="A11" s="101">
        <v>48</v>
      </c>
      <c r="B11" s="110" t="s">
        <v>1</v>
      </c>
      <c r="C11" s="102"/>
      <c r="D11" s="103"/>
      <c r="E11" s="79">
        <v>24</v>
      </c>
      <c r="F11" s="80" t="str">
        <f>IF((C17=C18),"",IF(C17&gt;C18,B17,B18))</f>
        <v>Harry Flett</v>
      </c>
      <c r="G11" s="81">
        <v>0</v>
      </c>
      <c r="H11" s="193" t="s">
        <v>305</v>
      </c>
      <c r="I11" s="82">
        <v>12</v>
      </c>
      <c r="J11" s="80" t="str">
        <f>IF((G18=G19),"",IF(G18&gt;G19,F18,F19))</f>
        <v>Thomas Rew</v>
      </c>
      <c r="K11" s="81">
        <v>1</v>
      </c>
      <c r="L11" s="83" t="s">
        <v>158</v>
      </c>
      <c r="M11" s="82">
        <v>2</v>
      </c>
      <c r="N11" s="80" t="str">
        <f>IF((K18=K19),"",IF(K18&gt;K19,J18,J19))</f>
        <v>Alex Banhidai</v>
      </c>
      <c r="O11" s="80">
        <v>3</v>
      </c>
      <c r="P11" s="198" t="s">
        <v>158</v>
      </c>
      <c r="Q11" s="82">
        <v>7</v>
      </c>
      <c r="R11" s="80" t="str">
        <f>IF((O10=O11),"",IF(O10&lt;O11,N10,N11))</f>
        <v>Rawdon Prothero</v>
      </c>
      <c r="S11" s="81">
        <v>1</v>
      </c>
      <c r="T11" s="200">
        <v>42927</v>
      </c>
      <c r="U11" s="82">
        <v>8</v>
      </c>
      <c r="V11" s="80" t="str">
        <f>IF((S8=S9),"",IF(S8&lt;S9,R8,R9))</f>
        <v>Jude Gibbins</v>
      </c>
      <c r="W11" s="81">
        <v>3</v>
      </c>
      <c r="X11" s="198" t="s">
        <v>158</v>
      </c>
      <c r="Y11" s="134" t="s">
        <v>81</v>
      </c>
      <c r="Z11" s="83" t="str">
        <f>IF((W10=W11),"",IF(W10&lt;W11,V10,V11))</f>
        <v>Rawdon Prothero</v>
      </c>
    </row>
    <row r="12" spans="1:26" x14ac:dyDescent="0.25">
      <c r="A12" s="99">
        <v>8</v>
      </c>
      <c r="B12" s="108" t="s">
        <v>436</v>
      </c>
      <c r="C12" s="100">
        <v>1</v>
      </c>
      <c r="D12" s="109"/>
      <c r="E12" s="86">
        <v>4</v>
      </c>
      <c r="F12" s="73" t="str">
        <f>IF((C21=C22),"",IF(C21&gt;C22,B21,B22))</f>
        <v>Jake Sim-Baskar</v>
      </c>
      <c r="G12" s="74">
        <v>3</v>
      </c>
      <c r="H12" s="192" t="s">
        <v>465</v>
      </c>
      <c r="I12" s="75">
        <v>11</v>
      </c>
      <c r="J12" s="73" t="str">
        <f>IF((G21=G22),"",IF(G21&gt;G22,F21,F22))</f>
        <v>Edward Mason</v>
      </c>
      <c r="K12" s="74">
        <v>0</v>
      </c>
      <c r="L12" s="76" t="s">
        <v>497</v>
      </c>
      <c r="M12" s="75">
        <v>16</v>
      </c>
      <c r="N12" s="73" t="str">
        <f>IF((K4=K5),"",IF(K4&lt;K5,J4,J5))</f>
        <v>Harry Bloomfield</v>
      </c>
      <c r="O12" s="73">
        <v>3</v>
      </c>
      <c r="P12" s="70" t="s">
        <v>523</v>
      </c>
      <c r="Q12" s="75">
        <v>9</v>
      </c>
      <c r="R12" s="73" t="str">
        <f>IF((O12=O13),"",IF(O12&gt;O13,N12,N13))</f>
        <v>Harry Bloomfield</v>
      </c>
      <c r="S12" s="74">
        <v>3</v>
      </c>
      <c r="T12" s="69" t="s">
        <v>548</v>
      </c>
      <c r="U12" s="75">
        <v>9</v>
      </c>
      <c r="V12" s="73" t="str">
        <f>IF((S12=S13),"",IF(S12&gt;S13,R12,R13))</f>
        <v>Harry Bloomfield</v>
      </c>
      <c r="W12" s="74">
        <v>2</v>
      </c>
      <c r="X12" s="69" t="s">
        <v>573</v>
      </c>
      <c r="Y12" s="132" t="s">
        <v>84</v>
      </c>
      <c r="Z12" s="76" t="str">
        <f>IF((W12=W13),"",IF(W12&gt;W13,V12,V13))</f>
        <v>Dan Leech</v>
      </c>
    </row>
    <row r="13" spans="1:26" x14ac:dyDescent="0.25">
      <c r="A13" s="101">
        <v>57</v>
      </c>
      <c r="B13" s="110" t="s">
        <v>1</v>
      </c>
      <c r="C13" s="102"/>
      <c r="D13" s="103"/>
      <c r="E13" s="79">
        <v>29</v>
      </c>
      <c r="F13" s="80" t="str">
        <f>IF((C22=C23),"",IF(C22&gt;C23,B22,B23))</f>
        <v>Callum Mullins</v>
      </c>
      <c r="G13" s="81">
        <v>0</v>
      </c>
      <c r="H13" s="193" t="s">
        <v>158</v>
      </c>
      <c r="I13" s="84">
        <v>6</v>
      </c>
      <c r="J13" s="85" t="str">
        <f>IF((G23=G24),"",IF(G23&gt;G24,F23,F24))</f>
        <v>Luke Camfield</v>
      </c>
      <c r="K13" s="77">
        <v>3</v>
      </c>
      <c r="L13" s="78" t="s">
        <v>305</v>
      </c>
      <c r="M13" s="82">
        <v>9</v>
      </c>
      <c r="N13" s="80" t="str">
        <f>IF((K6=K7),"",IF(K6&lt;K7,J6,J7))</f>
        <v>Louie Trueman</v>
      </c>
      <c r="O13" s="80">
        <v>0</v>
      </c>
      <c r="P13" s="198" t="s">
        <v>157</v>
      </c>
      <c r="Q13" s="82">
        <v>12</v>
      </c>
      <c r="R13" s="80" t="str">
        <f>IF((O14=O15),"",IF(O14&gt;O15,N14,N15))</f>
        <v>Rohan Sahota</v>
      </c>
      <c r="S13" s="81">
        <v>0</v>
      </c>
      <c r="T13" s="198" t="s">
        <v>158</v>
      </c>
      <c r="U13" s="82">
        <v>10</v>
      </c>
      <c r="V13" s="80" t="str">
        <f>IF((S14=S15),"",IF(S14&gt;S15,R14,R15))</f>
        <v>Dan Leech</v>
      </c>
      <c r="W13" s="81">
        <v>3</v>
      </c>
      <c r="X13" s="198" t="s">
        <v>574</v>
      </c>
      <c r="Y13" s="134" t="s">
        <v>86</v>
      </c>
      <c r="Z13" s="83" t="str">
        <f>IF((W12=W13),"",IF(W12&lt;W13,V12,V13))</f>
        <v>Harry Bloomfield</v>
      </c>
    </row>
    <row r="14" spans="1:26" x14ac:dyDescent="0.25">
      <c r="A14" s="99">
        <v>25</v>
      </c>
      <c r="B14" s="108" t="s">
        <v>403</v>
      </c>
      <c r="C14" s="100">
        <v>3</v>
      </c>
      <c r="D14" s="109" t="s">
        <v>440</v>
      </c>
      <c r="E14" s="87">
        <v>13</v>
      </c>
      <c r="F14" s="85" t="str">
        <f>IF((C25=C26),"",IF(C25&gt;C26,B25,B26))</f>
        <v>Rohan Sahota</v>
      </c>
      <c r="G14" s="77">
        <v>3</v>
      </c>
      <c r="H14" s="88" t="s">
        <v>456</v>
      </c>
      <c r="I14" s="75">
        <v>14</v>
      </c>
      <c r="J14" s="73" t="str">
        <f>IF((G25=G26),"",IF(G25&gt;G26,F25,F26))</f>
        <v>Dan Leech</v>
      </c>
      <c r="K14" s="74">
        <v>0</v>
      </c>
      <c r="L14" s="76" t="s">
        <v>491</v>
      </c>
      <c r="M14" s="74">
        <v>13</v>
      </c>
      <c r="N14" s="73" t="str">
        <f>IF((K8=K9),"",IF(K8&lt;K9,J8,J9))</f>
        <v>Rohan Sahota</v>
      </c>
      <c r="O14" s="73">
        <v>3</v>
      </c>
      <c r="P14" s="70" t="s">
        <v>490</v>
      </c>
      <c r="Q14" s="75">
        <v>11</v>
      </c>
      <c r="R14" s="73" t="str">
        <f>IF((O16=O17),"",IF(O16&gt;O17,N16,N17))</f>
        <v>Dan Leech</v>
      </c>
      <c r="S14" s="74">
        <v>3</v>
      </c>
      <c r="T14" s="69" t="s">
        <v>547</v>
      </c>
      <c r="U14" s="75">
        <v>11</v>
      </c>
      <c r="V14" s="73" t="str">
        <f>IF((S14=S15),"",IF(S14&lt;S15,R14,R15))</f>
        <v>Jared Evans</v>
      </c>
      <c r="W14" s="74">
        <v>3</v>
      </c>
      <c r="X14" s="69" t="s">
        <v>570</v>
      </c>
      <c r="Y14" s="132" t="s">
        <v>88</v>
      </c>
      <c r="Z14" s="76" t="str">
        <f>IF((W14=W15),"",IF(W14&lt;W15,V14,V15))</f>
        <v>Jared Evans</v>
      </c>
    </row>
    <row r="15" spans="1:26" x14ac:dyDescent="0.25">
      <c r="A15" s="101">
        <v>40</v>
      </c>
      <c r="B15" s="110" t="s">
        <v>404</v>
      </c>
      <c r="C15" s="102">
        <v>0</v>
      </c>
      <c r="D15" s="103" t="s">
        <v>156</v>
      </c>
      <c r="E15" s="87">
        <v>20</v>
      </c>
      <c r="F15" s="85" t="str">
        <f>IF((C26=C27),"",IF(C26&gt;C27,B26,B27))</f>
        <v>Michael Chak</v>
      </c>
      <c r="G15" s="88" t="s">
        <v>455</v>
      </c>
      <c r="H15" s="88" t="s">
        <v>155</v>
      </c>
      <c r="I15" s="89">
        <v>3</v>
      </c>
      <c r="J15" s="152" t="str">
        <f>IF((G27=G28),"",IF(G27&gt;G28,F27,F28))</f>
        <v>Alexander Broadbridge</v>
      </c>
      <c r="K15" s="91">
        <v>3</v>
      </c>
      <c r="L15" s="198" t="s">
        <v>155</v>
      </c>
      <c r="M15" s="92">
        <v>12</v>
      </c>
      <c r="N15" s="90" t="str">
        <f>IF((K10=K11),"",IF(K10&lt;K11,J10,J11))</f>
        <v>Thomas Rew</v>
      </c>
      <c r="O15" s="152">
        <v>0</v>
      </c>
      <c r="P15" s="198" t="s">
        <v>158</v>
      </c>
      <c r="Q15" s="89">
        <v>10</v>
      </c>
      <c r="R15" s="90" t="str">
        <f>IF((O18=O19),"",IF(O18&gt;O19,N18,N19))</f>
        <v>Jared Evans</v>
      </c>
      <c r="S15" s="91">
        <v>1</v>
      </c>
      <c r="T15" s="198" t="s">
        <v>459</v>
      </c>
      <c r="U15" s="89">
        <v>12</v>
      </c>
      <c r="V15" s="90" t="str">
        <f>IF((S12=S13),"",IF(S12&lt;S13,R12,R13))</f>
        <v>Rohan Sahota</v>
      </c>
      <c r="W15" s="92" t="s">
        <v>569</v>
      </c>
      <c r="X15" s="198" t="s">
        <v>479</v>
      </c>
      <c r="Y15" s="135" t="s">
        <v>90</v>
      </c>
      <c r="Z15" s="93" t="str">
        <f>IF((W14=W15),"",IF(W14&gt;W15,V14,V15))</f>
        <v>Rohan Sahota</v>
      </c>
    </row>
    <row r="16" spans="1:26" x14ac:dyDescent="0.25">
      <c r="A16" s="99">
        <v>9</v>
      </c>
      <c r="B16" s="108" t="s">
        <v>410</v>
      </c>
      <c r="C16" s="100">
        <v>1</v>
      </c>
      <c r="D16" s="109"/>
      <c r="E16" s="86">
        <v>5</v>
      </c>
      <c r="F16" s="73" t="str">
        <f>IF((C29=C30),"",IF(C29&gt;C30,B29,B30))</f>
        <v>Jude Gibbins</v>
      </c>
      <c r="G16" s="74">
        <v>3</v>
      </c>
      <c r="H16" s="192" t="s">
        <v>470</v>
      </c>
      <c r="I16" s="84">
        <v>10</v>
      </c>
      <c r="J16" s="85" t="str">
        <f>IF((G29=G30),"",IF(G29&gt;G30,F29,F30))</f>
        <v>Rawdon Prothero</v>
      </c>
      <c r="K16" s="77">
        <v>3</v>
      </c>
      <c r="L16" s="78" t="s">
        <v>498</v>
      </c>
      <c r="M16" s="75">
        <v>11</v>
      </c>
      <c r="N16" s="73" t="str">
        <f>IF((K12=K13),"",IF(K12&lt;K13,J12,J13))</f>
        <v>Edward Mason</v>
      </c>
      <c r="O16" s="73">
        <v>0</v>
      </c>
      <c r="P16" s="69" t="s">
        <v>518</v>
      </c>
      <c r="Q16" s="75">
        <v>16</v>
      </c>
      <c r="R16" s="73" t="str">
        <f>IF((O12=O13),"",IF(O12&lt;O13,N12,N13))</f>
        <v>Louie Trueman</v>
      </c>
      <c r="S16" s="74">
        <v>2</v>
      </c>
      <c r="T16" s="69" t="s">
        <v>545</v>
      </c>
      <c r="U16" s="84">
        <v>13</v>
      </c>
      <c r="V16" s="85" t="str">
        <f>IF((S16=S17),"",IF(S16&gt;S17,R16,R17))</f>
        <v>Thomas Rew</v>
      </c>
      <c r="W16" s="77">
        <v>0</v>
      </c>
      <c r="X16" s="69" t="s">
        <v>568</v>
      </c>
      <c r="Y16" s="132" t="s">
        <v>102</v>
      </c>
      <c r="Z16" s="76" t="str">
        <f>IF((W16=W17),"",IF(W16&gt;W17,V16,V17))</f>
        <v>Edward Mason</v>
      </c>
    </row>
    <row r="17" spans="1:26" x14ac:dyDescent="0.25">
      <c r="A17" s="101">
        <v>56</v>
      </c>
      <c r="B17" s="110" t="s">
        <v>1</v>
      </c>
      <c r="C17" s="102"/>
      <c r="D17" s="103"/>
      <c r="E17" s="79">
        <v>28</v>
      </c>
      <c r="F17" s="80" t="str">
        <f>IF((C30=C31),"",IF(C30&gt;C31,B30,B31))</f>
        <v>Ronnie Hickling</v>
      </c>
      <c r="G17" s="81">
        <v>0</v>
      </c>
      <c r="H17" s="193" t="s">
        <v>306</v>
      </c>
      <c r="I17" s="84">
        <v>7</v>
      </c>
      <c r="J17" s="85" t="str">
        <f>IF((G31=G32),"",IF(G31&gt;G32,F31,F32))</f>
        <v>Jared Evans</v>
      </c>
      <c r="K17" s="77">
        <v>2</v>
      </c>
      <c r="L17" s="78" t="s">
        <v>499</v>
      </c>
      <c r="M17" s="82">
        <v>14</v>
      </c>
      <c r="N17" s="80" t="str">
        <f>IF((K14=K15),"",IF(K14&lt;K15,J14,J15))</f>
        <v>Dan Leech</v>
      </c>
      <c r="O17" s="80">
        <v>3</v>
      </c>
      <c r="P17" s="198" t="s">
        <v>155</v>
      </c>
      <c r="Q17" s="82">
        <v>13</v>
      </c>
      <c r="R17" s="80" t="str">
        <f>IF((O14=O15),"",IF(O14&lt;O15,N14,N15))</f>
        <v>Thomas Rew</v>
      </c>
      <c r="S17" s="81">
        <v>3</v>
      </c>
      <c r="T17" s="198" t="s">
        <v>546</v>
      </c>
      <c r="U17" s="84">
        <v>14</v>
      </c>
      <c r="V17" s="85" t="str">
        <f>IF((S18=S19),"",IF(S18&gt;S19,R18,R19))</f>
        <v>Edward Mason</v>
      </c>
      <c r="W17" s="77">
        <v>3</v>
      </c>
      <c r="X17" s="70" t="s">
        <v>157</v>
      </c>
      <c r="Y17" s="134" t="s">
        <v>103</v>
      </c>
      <c r="Z17" s="83" t="str">
        <f>IF((W16=W17),"",IF(W16&lt;W17,V16,V17))</f>
        <v>Thomas Rew</v>
      </c>
    </row>
    <row r="18" spans="1:26" x14ac:dyDescent="0.25">
      <c r="A18" s="99">
        <v>24</v>
      </c>
      <c r="B18" s="108" t="s">
        <v>411</v>
      </c>
      <c r="C18" s="100">
        <v>1</v>
      </c>
      <c r="D18" s="109"/>
      <c r="E18" s="86">
        <v>12</v>
      </c>
      <c r="F18" s="73" t="str">
        <f>IF((C33=C34),"",IF(C33&gt;C34,B33,B34))</f>
        <v>Thomas Rew</v>
      </c>
      <c r="G18" s="74">
        <v>3</v>
      </c>
      <c r="H18" s="194" t="s">
        <v>460</v>
      </c>
      <c r="I18" s="75">
        <v>15</v>
      </c>
      <c r="J18" s="73" t="str">
        <f>IF((G33=G34),"",IF(G33&gt;G34,F33,F34))</f>
        <v>James Lee</v>
      </c>
      <c r="K18" s="74">
        <v>0</v>
      </c>
      <c r="L18" s="76" t="s">
        <v>503</v>
      </c>
      <c r="M18" s="84">
        <v>10</v>
      </c>
      <c r="N18" s="85" t="str">
        <f>IF((K16=K17),"",IF(K16&lt;K17,J16,J17))</f>
        <v>Jared Evans</v>
      </c>
      <c r="O18" s="85">
        <v>3</v>
      </c>
      <c r="P18" s="70" t="s">
        <v>521</v>
      </c>
      <c r="Q18" s="75">
        <v>14</v>
      </c>
      <c r="R18" s="73" t="str">
        <f>IF((O16=O17),"",IF(O16&lt;O17,N16,N17))</f>
        <v>Edward Mason</v>
      </c>
      <c r="S18" s="74">
        <v>3</v>
      </c>
      <c r="T18" s="69" t="s">
        <v>541</v>
      </c>
      <c r="U18" s="75">
        <v>15</v>
      </c>
      <c r="V18" s="73" t="str">
        <f>IF((S18=S19),"",IF(S18&lt;S19,R18,R19))</f>
        <v>James Lee</v>
      </c>
      <c r="W18" s="74">
        <v>3</v>
      </c>
      <c r="X18" s="69" t="s">
        <v>571</v>
      </c>
      <c r="Y18" s="133" t="s">
        <v>104</v>
      </c>
      <c r="Z18" s="78" t="str">
        <f>IF((W18=W20),"",IF(W18&gt;W20,V18,V20))</f>
        <v>James Lee</v>
      </c>
    </row>
    <row r="19" spans="1:26" x14ac:dyDescent="0.25">
      <c r="A19" s="101">
        <v>41</v>
      </c>
      <c r="B19" s="110" t="s">
        <v>1</v>
      </c>
      <c r="C19" s="102"/>
      <c r="D19" s="103"/>
      <c r="E19" s="79">
        <v>21</v>
      </c>
      <c r="F19" s="80" t="str">
        <f>IF((C34=C35),"",IF(C34&gt;C35,B34,B35))</f>
        <v>Edward Bailey</v>
      </c>
      <c r="G19" s="81">
        <v>2</v>
      </c>
      <c r="H19" s="193" t="s">
        <v>461</v>
      </c>
      <c r="I19" s="97">
        <v>2</v>
      </c>
      <c r="J19" s="80" t="str">
        <f>IF((G35=G36),"",IF(G35&gt;G36,F35,F36))</f>
        <v>Alex Banhidai</v>
      </c>
      <c r="K19" s="98">
        <v>3</v>
      </c>
      <c r="L19" s="83" t="s">
        <v>305</v>
      </c>
      <c r="M19" s="82">
        <v>15</v>
      </c>
      <c r="N19" s="80" t="str">
        <f>IF((K18=K19),"",IF(K18&lt;K19,J18,J19))</f>
        <v>James Lee</v>
      </c>
      <c r="O19" s="80">
        <v>0</v>
      </c>
      <c r="P19" s="198" t="s">
        <v>156</v>
      </c>
      <c r="Q19" s="82">
        <v>15</v>
      </c>
      <c r="R19" s="80" t="str">
        <f>IF((O18=O19),"",IF(O18&lt;O19,N18,N19))</f>
        <v>James Lee</v>
      </c>
      <c r="S19" s="81">
        <v>0</v>
      </c>
      <c r="T19" s="198" t="s">
        <v>157</v>
      </c>
      <c r="U19" s="82">
        <v>16</v>
      </c>
      <c r="V19" s="80" t="str">
        <f>IF((S16=S17),"",IF(S16&lt;S17,R16,R17))</f>
        <v>Louie Trueman</v>
      </c>
      <c r="W19" s="81">
        <v>2</v>
      </c>
      <c r="X19" s="198" t="s">
        <v>572</v>
      </c>
      <c r="Y19" s="134" t="s">
        <v>105</v>
      </c>
      <c r="Z19" s="83" t="str">
        <f>IF((W18=W19),"",IF(W18&gt;W19,V19,V19))</f>
        <v>Louie Trueman</v>
      </c>
    </row>
    <row r="20" spans="1:26" x14ac:dyDescent="0.25">
      <c r="A20" s="119"/>
      <c r="B20" s="139" t="s">
        <v>303</v>
      </c>
      <c r="C20" s="77"/>
      <c r="D20" s="120"/>
      <c r="E20" s="151"/>
      <c r="F20" s="150" t="s">
        <v>303</v>
      </c>
      <c r="G20" s="94"/>
      <c r="H20" s="95"/>
      <c r="I20" s="129"/>
      <c r="J20" s="150" t="s">
        <v>303</v>
      </c>
      <c r="K20" s="130"/>
      <c r="L20" s="96"/>
      <c r="M20" s="84"/>
      <c r="N20" s="150" t="s">
        <v>303</v>
      </c>
      <c r="O20" s="85"/>
      <c r="P20" s="70"/>
      <c r="Q20" s="84"/>
      <c r="R20" s="139" t="s">
        <v>304</v>
      </c>
      <c r="S20" s="77"/>
      <c r="T20" s="70"/>
      <c r="U20" s="84"/>
      <c r="V20" s="139" t="s">
        <v>304</v>
      </c>
      <c r="W20" s="77"/>
      <c r="X20" s="70"/>
      <c r="Y20" s="77"/>
      <c r="Z20" s="120"/>
    </row>
    <row r="21" spans="1:26" x14ac:dyDescent="0.25">
      <c r="A21" s="99">
        <v>4</v>
      </c>
      <c r="B21" s="108" t="s">
        <v>412</v>
      </c>
      <c r="C21" s="100">
        <v>1</v>
      </c>
      <c r="D21" s="109"/>
      <c r="E21" s="87">
        <v>22</v>
      </c>
      <c r="F21" s="85" t="str">
        <f>IF((C38=C39),"",IF(C38&gt;C39,B38,B39))</f>
        <v>Brady Mackenzie</v>
      </c>
      <c r="G21" s="77">
        <v>0</v>
      </c>
      <c r="H21" s="194" t="s">
        <v>450</v>
      </c>
      <c r="I21" s="84">
        <v>32</v>
      </c>
      <c r="J21" s="85" t="str">
        <f>IF((G4=G5),"",IF(G4&lt;G5,F4,F5))</f>
        <v>Nathan Sellers</v>
      </c>
      <c r="K21" s="77">
        <v>1</v>
      </c>
      <c r="L21" s="78" t="s">
        <v>308</v>
      </c>
      <c r="M21" s="75">
        <v>17</v>
      </c>
      <c r="N21" s="73" t="str">
        <f>IF((K21=K22),"",IF(K21&gt;K22,J21,J22))</f>
        <v>Nathan Sellers</v>
      </c>
      <c r="O21" s="73">
        <v>3</v>
      </c>
      <c r="P21" s="69" t="s">
        <v>516</v>
      </c>
      <c r="Q21" s="75">
        <v>17</v>
      </c>
      <c r="R21" s="73" t="str">
        <f>IF((O21=O22),"",IF(O21&gt;O22,N21,N22))</f>
        <v>Nathan Sellers</v>
      </c>
      <c r="S21" s="74">
        <v>0</v>
      </c>
      <c r="T21" s="69" t="s">
        <v>542</v>
      </c>
      <c r="U21" s="75">
        <v>17</v>
      </c>
      <c r="V21" s="73" t="str">
        <f>IF((S21=S22),"",IF(S21&gt;S22,R21,R22))</f>
        <v>Ronnie Hickling</v>
      </c>
      <c r="W21" s="74">
        <v>1</v>
      </c>
      <c r="X21" s="69" t="s">
        <v>566</v>
      </c>
      <c r="Y21" s="132" t="s">
        <v>106</v>
      </c>
      <c r="Z21" s="76" t="str">
        <f>IF((W21=W22),"",IF(W21&gt;W22,V21,V22))</f>
        <v>Harry Green</v>
      </c>
    </row>
    <row r="22" spans="1:26" x14ac:dyDescent="0.25">
      <c r="A22" s="101">
        <v>61</v>
      </c>
      <c r="B22" s="110" t="s">
        <v>1</v>
      </c>
      <c r="C22" s="102"/>
      <c r="D22" s="103"/>
      <c r="E22" s="79">
        <v>11</v>
      </c>
      <c r="F22" s="80" t="str">
        <f>IF((C40=C41),"",IF(C40&gt;C41,B40,B41))</f>
        <v>Edward Mason</v>
      </c>
      <c r="G22" s="81">
        <v>3</v>
      </c>
      <c r="H22" s="193" t="s">
        <v>157</v>
      </c>
      <c r="I22" s="84">
        <v>17</v>
      </c>
      <c r="J22" s="85" t="str">
        <f>IF((G6=G7),"",IF(G6&lt;G7,F6,F7))</f>
        <v>Bye</v>
      </c>
      <c r="K22" s="77"/>
      <c r="L22" s="78" t="s">
        <v>157</v>
      </c>
      <c r="M22" s="82">
        <v>24</v>
      </c>
      <c r="N22" s="80" t="str">
        <f>IF((K23=K24),"",IF(K23&gt;K24,J23,J24))</f>
        <v>Harry Flett</v>
      </c>
      <c r="O22" s="80">
        <v>2</v>
      </c>
      <c r="P22" s="198" t="s">
        <v>517</v>
      </c>
      <c r="Q22" s="82">
        <v>20</v>
      </c>
      <c r="R22" s="80" t="str">
        <f>IF((O23=O24),"",IF(O23&gt;O24,N23,N24))</f>
        <v>Ronnie Hickling</v>
      </c>
      <c r="S22" s="81">
        <v>3</v>
      </c>
      <c r="T22" s="198" t="s">
        <v>156</v>
      </c>
      <c r="U22" s="82">
        <v>18</v>
      </c>
      <c r="V22" s="80" t="str">
        <f>IF((S23=S24),"",IF(S23&gt;S24,R23,R24))</f>
        <v>Harry Green</v>
      </c>
      <c r="W22" s="81">
        <v>3</v>
      </c>
      <c r="X22" s="198" t="s">
        <v>479</v>
      </c>
      <c r="Y22" s="134" t="s">
        <v>107</v>
      </c>
      <c r="Z22" s="83" t="str">
        <f>IF((W21=W22),"",IF(W21&lt;W22,V21,V22))</f>
        <v>Ronnie Hickling</v>
      </c>
    </row>
    <row r="23" spans="1:26" x14ac:dyDescent="0.25">
      <c r="A23" s="99">
        <v>29</v>
      </c>
      <c r="B23" s="108" t="s">
        <v>398</v>
      </c>
      <c r="C23" s="100">
        <v>3</v>
      </c>
      <c r="D23" s="109" t="s">
        <v>438</v>
      </c>
      <c r="E23" s="86">
        <v>27</v>
      </c>
      <c r="F23" s="73" t="str">
        <f>IF((C42=C43),"",IF(C42&gt;C43,B42,B43))</f>
        <v>Ben Flower</v>
      </c>
      <c r="G23" s="74">
        <v>1</v>
      </c>
      <c r="H23" s="192" t="s">
        <v>474</v>
      </c>
      <c r="I23" s="75">
        <v>25</v>
      </c>
      <c r="J23" s="73" t="str">
        <f>IF((G8=G9),"",IF(G8&lt;G9,F8,F9))</f>
        <v>William Turpin</v>
      </c>
      <c r="K23" s="74">
        <v>2</v>
      </c>
      <c r="L23" s="76" t="s">
        <v>484</v>
      </c>
      <c r="M23" s="75">
        <v>20</v>
      </c>
      <c r="N23" s="73" t="str">
        <f>IF((K25=K26),"",IF(K25&gt;K26,J25,J26))</f>
        <v>Michael Chak</v>
      </c>
      <c r="O23" s="73">
        <v>1</v>
      </c>
      <c r="P23" s="69" t="s">
        <v>513</v>
      </c>
      <c r="Q23" s="75">
        <v>19</v>
      </c>
      <c r="R23" s="73" t="str">
        <f>IF((O25=O26),"",IF(O25&gt;O26,N25,N26))</f>
        <v>Harry Green</v>
      </c>
      <c r="S23" s="74">
        <v>3</v>
      </c>
      <c r="T23" s="69" t="s">
        <v>544</v>
      </c>
      <c r="U23" s="84">
        <v>19</v>
      </c>
      <c r="V23" s="85" t="str">
        <f>IF((S23=S24),"",IF(S23&lt;S24,R23,R24))</f>
        <v>Ojas Mishra</v>
      </c>
      <c r="W23" s="77">
        <v>0</v>
      </c>
      <c r="X23" s="69" t="s">
        <v>565</v>
      </c>
      <c r="Y23" s="132" t="s">
        <v>108</v>
      </c>
      <c r="Z23" s="76" t="str">
        <f>IF((W23=W24),"",IF(W23&gt;W24,V23,V24))</f>
        <v>Nathan Sellers</v>
      </c>
    </row>
    <row r="24" spans="1:26" x14ac:dyDescent="0.25">
      <c r="A24" s="101">
        <v>36</v>
      </c>
      <c r="B24" s="110" t="s">
        <v>413</v>
      </c>
      <c r="C24" s="102">
        <v>0</v>
      </c>
      <c r="D24" s="103" t="s">
        <v>157</v>
      </c>
      <c r="E24" s="79">
        <v>6</v>
      </c>
      <c r="F24" s="80" t="str">
        <f>IF((C44=C45),"",IF(C44&gt;C45,B44,B45))</f>
        <v>Luke Camfield</v>
      </c>
      <c r="G24" s="81">
        <v>3</v>
      </c>
      <c r="H24" s="193" t="s">
        <v>475</v>
      </c>
      <c r="I24" s="82">
        <v>24</v>
      </c>
      <c r="J24" s="80" t="str">
        <f>IF((G10=G11),"",IF(G10&lt;G11,F9,F11))</f>
        <v>Harry Flett</v>
      </c>
      <c r="K24" s="81">
        <v>3</v>
      </c>
      <c r="L24" s="83" t="s">
        <v>485</v>
      </c>
      <c r="M24" s="82">
        <v>21</v>
      </c>
      <c r="N24" s="80" t="str">
        <f>IF((K27=K28),"",IF(K27&gt;K28,J27,J28))</f>
        <v>Ronnie Hickling</v>
      </c>
      <c r="O24" s="80">
        <v>3</v>
      </c>
      <c r="P24" s="198" t="s">
        <v>514</v>
      </c>
      <c r="Q24" s="82">
        <v>18</v>
      </c>
      <c r="R24" s="80" t="str">
        <f>IF((O27=O28),"",IF(O27&gt;O28,N27,N28))</f>
        <v>Ojas Mishra</v>
      </c>
      <c r="S24" s="81">
        <v>0</v>
      </c>
      <c r="T24" s="198" t="s">
        <v>155</v>
      </c>
      <c r="U24" s="82">
        <v>20</v>
      </c>
      <c r="V24" s="80" t="str">
        <f>IF((S21=S22),"",IF(S21&lt;S22,R21,R22))</f>
        <v>Nathan Sellers</v>
      </c>
      <c r="W24" s="81">
        <v>3</v>
      </c>
      <c r="X24" s="198" t="s">
        <v>157</v>
      </c>
      <c r="Y24" s="134" t="s">
        <v>109</v>
      </c>
      <c r="Z24" s="83" t="str">
        <f>IF((W23=W24),"",IF(W23&lt;W24,V23,V24))</f>
        <v>Ojas Mishra</v>
      </c>
    </row>
    <row r="25" spans="1:26" x14ac:dyDescent="0.25">
      <c r="A25" s="99">
        <v>13</v>
      </c>
      <c r="B25" s="108" t="s">
        <v>414</v>
      </c>
      <c r="C25" s="100">
        <v>1</v>
      </c>
      <c r="D25" s="109"/>
      <c r="E25" s="86">
        <v>19</v>
      </c>
      <c r="F25" s="73" t="str">
        <f>IF((C46=C47),"",IF(C46&gt;C47,B46,B47))</f>
        <v>Harry Green</v>
      </c>
      <c r="G25" s="74">
        <v>1</v>
      </c>
      <c r="H25" s="194" t="s">
        <v>458</v>
      </c>
      <c r="I25" s="75">
        <v>29</v>
      </c>
      <c r="J25" s="73" t="str">
        <f>IF((G12=G13),"",IF(G12&lt;G13,F12,F13))</f>
        <v>Callum Mullins</v>
      </c>
      <c r="K25" s="74">
        <v>2</v>
      </c>
      <c r="L25" s="78" t="s">
        <v>487</v>
      </c>
      <c r="M25" s="75">
        <v>22</v>
      </c>
      <c r="N25" s="73" t="str">
        <f>IF((K29=K30),"",IF(K29&gt;K30,J29,J30))</f>
        <v>Ben Flower</v>
      </c>
      <c r="O25" s="73">
        <v>0</v>
      </c>
      <c r="P25" s="69" t="s">
        <v>511</v>
      </c>
      <c r="Q25" s="84">
        <v>24</v>
      </c>
      <c r="R25" s="85" t="str">
        <f>IF((O21=O22),"",IF(O21&lt;O22,N21,N22))</f>
        <v>Harry Flett</v>
      </c>
      <c r="S25" s="77">
        <v>0</v>
      </c>
      <c r="T25" s="69" t="s">
        <v>538</v>
      </c>
      <c r="U25" s="84">
        <v>21</v>
      </c>
      <c r="V25" s="85" t="str">
        <f>IF((S25=S26),"",IF(S25&gt;S26,R25,R26))</f>
        <v>Michael Chak</v>
      </c>
      <c r="W25" s="77">
        <v>0</v>
      </c>
      <c r="X25" s="69" t="s">
        <v>567</v>
      </c>
      <c r="Y25" s="132" t="s">
        <v>110</v>
      </c>
      <c r="Z25" s="76" t="str">
        <f>IF((W25=W26),"",IF(W25&gt;W26,V25,V26))</f>
        <v>Ben Flower</v>
      </c>
    </row>
    <row r="26" spans="1:26" x14ac:dyDescent="0.25">
      <c r="A26" s="101">
        <v>52</v>
      </c>
      <c r="B26" s="110" t="s">
        <v>1</v>
      </c>
      <c r="C26" s="102"/>
      <c r="D26" s="103"/>
      <c r="E26" s="79">
        <v>14</v>
      </c>
      <c r="F26" s="80" t="str">
        <f>IF((C48=C49),"",IF(C48&gt;C49,B48,B49))</f>
        <v>Dan Leech</v>
      </c>
      <c r="G26" s="81">
        <v>3</v>
      </c>
      <c r="H26" s="193" t="s">
        <v>459</v>
      </c>
      <c r="I26" s="82">
        <v>20</v>
      </c>
      <c r="J26" s="80" t="str">
        <f>IF((G14=G15),"",IF(G14&gt;G15,F14,F15))</f>
        <v>Michael Chak</v>
      </c>
      <c r="K26" s="81">
        <v>3</v>
      </c>
      <c r="L26" s="83" t="s">
        <v>488</v>
      </c>
      <c r="M26" s="82">
        <v>19</v>
      </c>
      <c r="N26" s="80" t="str">
        <f>IF((K31=K32),"",IF(K31&gt;K32,J31,J32))</f>
        <v>Harry Green</v>
      </c>
      <c r="O26" s="80">
        <v>3</v>
      </c>
      <c r="P26" s="198" t="s">
        <v>158</v>
      </c>
      <c r="Q26" s="84">
        <v>21</v>
      </c>
      <c r="R26" s="85" t="str">
        <f>IF((O23=O24),"",IF(O23&lt;O24,N23,N24))</f>
        <v>Michael Chak</v>
      </c>
      <c r="S26" s="77">
        <v>3</v>
      </c>
      <c r="T26" s="70" t="s">
        <v>158</v>
      </c>
      <c r="U26" s="84">
        <v>22</v>
      </c>
      <c r="V26" s="85" t="str">
        <f>IF((S27=S28),"",IF(S27&gt;S28,R27,R28))</f>
        <v>Ben Flower</v>
      </c>
      <c r="W26" s="77">
        <v>3</v>
      </c>
      <c r="X26" s="70"/>
      <c r="Y26" s="134" t="s">
        <v>111</v>
      </c>
      <c r="Z26" s="83" t="str">
        <f>IF((W25=W26),"",IF(W25&lt;W26,V25,V26))</f>
        <v>Michael Chak</v>
      </c>
    </row>
    <row r="27" spans="1:26" x14ac:dyDescent="0.25">
      <c r="A27" s="99">
        <v>20</v>
      </c>
      <c r="B27" s="108" t="s">
        <v>415</v>
      </c>
      <c r="C27" s="100">
        <v>1</v>
      </c>
      <c r="D27" s="109"/>
      <c r="E27" s="86">
        <v>30</v>
      </c>
      <c r="F27" s="73" t="str">
        <f>IF((C50=C51),"",IF(C50&gt;C51,B50,B51))</f>
        <v>Zain Mughal</v>
      </c>
      <c r="G27" s="74">
        <v>0</v>
      </c>
      <c r="H27" s="192" t="s">
        <v>466</v>
      </c>
      <c r="I27" s="75">
        <v>28</v>
      </c>
      <c r="J27" s="73" t="str">
        <f>IF((G16=G17),"",IF(G16&lt;G17,F16,F17))</f>
        <v>Ronnie Hickling</v>
      </c>
      <c r="K27" s="74">
        <v>3</v>
      </c>
      <c r="L27" s="78" t="s">
        <v>483</v>
      </c>
      <c r="M27" s="75">
        <v>23</v>
      </c>
      <c r="N27" s="73" t="str">
        <f>IF((K33=K34),"",IF(K33&gt;K34,J33,J34))</f>
        <v>Ojas Mishra</v>
      </c>
      <c r="O27" s="73">
        <v>3</v>
      </c>
      <c r="P27" s="69" t="s">
        <v>512</v>
      </c>
      <c r="Q27" s="75">
        <v>22</v>
      </c>
      <c r="R27" s="73" t="str">
        <f>IF((O25=O26),"",IF(O25&lt;O26,N25,N26))</f>
        <v>Ben Flower</v>
      </c>
      <c r="S27" s="74">
        <v>3</v>
      </c>
      <c r="T27" s="69" t="s">
        <v>537</v>
      </c>
      <c r="U27" s="75">
        <v>23</v>
      </c>
      <c r="V27" s="73" t="str">
        <f>IF((S27=S28),"",IF(S27&lt;S28,R27,R28))</f>
        <v>Ismail Khalil</v>
      </c>
      <c r="W27" s="74">
        <v>1</v>
      </c>
      <c r="X27" s="69" t="s">
        <v>564</v>
      </c>
      <c r="Y27" s="132" t="s">
        <v>112</v>
      </c>
      <c r="Z27" s="76" t="str">
        <f>IF((W27=W28),"",IF(W27&gt;W28,V27,V28))</f>
        <v>Harry Flett</v>
      </c>
    </row>
    <row r="28" spans="1:26" x14ac:dyDescent="0.25">
      <c r="A28" s="101">
        <v>45</v>
      </c>
      <c r="B28" s="110" t="s">
        <v>1</v>
      </c>
      <c r="C28" s="102"/>
      <c r="D28" s="103"/>
      <c r="E28" s="79">
        <v>3</v>
      </c>
      <c r="F28" s="80" t="str">
        <f>IF((C52=C53),"",IF(C52&gt;C53,B52,B53))</f>
        <v>Alexander Broadbridge</v>
      </c>
      <c r="G28" s="81">
        <v>3</v>
      </c>
      <c r="H28" s="193" t="s">
        <v>157</v>
      </c>
      <c r="I28" s="82">
        <v>21</v>
      </c>
      <c r="J28" s="80" t="str">
        <f>IF((G18=G19),"",IF(G18&lt;G19,F18,F19))</f>
        <v>Edward Bailey</v>
      </c>
      <c r="K28" s="81">
        <v>0</v>
      </c>
      <c r="L28" s="83" t="s">
        <v>155</v>
      </c>
      <c r="M28" s="82">
        <v>18</v>
      </c>
      <c r="N28" s="80" t="str">
        <f>IF((K35=K36),"",IF(K35&gt;K36,J35,J36))</f>
        <v>Ismail Khalil</v>
      </c>
      <c r="O28" s="80">
        <v>0</v>
      </c>
      <c r="P28" s="198" t="s">
        <v>155</v>
      </c>
      <c r="Q28" s="82">
        <v>23</v>
      </c>
      <c r="R28" s="80" t="str">
        <f>IF((O27=O28),"",IF(O27&lt;O28,N27,N28))</f>
        <v>Ismail Khalil</v>
      </c>
      <c r="S28" s="81">
        <v>0</v>
      </c>
      <c r="T28" s="198" t="s">
        <v>157</v>
      </c>
      <c r="U28" s="82">
        <v>24</v>
      </c>
      <c r="V28" s="80" t="str">
        <f>IF((S25=S26),"",IF(S25&lt;S26,R25,R26))</f>
        <v>Harry Flett</v>
      </c>
      <c r="W28" s="81">
        <v>3</v>
      </c>
      <c r="X28" s="198" t="s">
        <v>514</v>
      </c>
      <c r="Y28" s="134" t="s">
        <v>113</v>
      </c>
      <c r="Z28" s="83" t="str">
        <f>IF((W27=W28),"",IF(W27&lt;W28,V27,V28))</f>
        <v>Ismail Khalil</v>
      </c>
    </row>
    <row r="29" spans="1:26" x14ac:dyDescent="0.25">
      <c r="A29" s="99">
        <v>5</v>
      </c>
      <c r="B29" s="108" t="s">
        <v>416</v>
      </c>
      <c r="C29" s="100">
        <v>1</v>
      </c>
      <c r="D29" s="109"/>
      <c r="E29" s="86">
        <v>23</v>
      </c>
      <c r="F29" s="73" t="str">
        <f>IF((C54=C55),"",IF(C54&gt;C55,B54,B55))</f>
        <v>Ojas Mishra</v>
      </c>
      <c r="G29" s="74">
        <v>1</v>
      </c>
      <c r="H29" s="192" t="s">
        <v>462</v>
      </c>
      <c r="I29" s="75">
        <v>22</v>
      </c>
      <c r="J29" s="73" t="str">
        <f>IF((G21=G22),"",IF(G21&lt;G22,F21,F22))</f>
        <v>Brady Mackenzie</v>
      </c>
      <c r="K29" s="74">
        <v>0</v>
      </c>
      <c r="L29" s="78" t="s">
        <v>494</v>
      </c>
      <c r="M29" s="75">
        <v>32</v>
      </c>
      <c r="N29" s="73" t="str">
        <f>IF((K21=K22),"",IF(K21&lt;K22,J21,J22))</f>
        <v>Bye</v>
      </c>
      <c r="O29" s="73"/>
      <c r="P29" s="69" t="s">
        <v>309</v>
      </c>
      <c r="Q29" s="75">
        <v>25</v>
      </c>
      <c r="R29" s="73" t="str">
        <f>IF((O29=O30),"",IF(O29&gt;O30,N29,N30))</f>
        <v>William Turpin</v>
      </c>
      <c r="S29" s="74">
        <v>0</v>
      </c>
      <c r="T29" s="69" t="s">
        <v>536</v>
      </c>
      <c r="U29" s="75">
        <v>25</v>
      </c>
      <c r="V29" s="73" t="str">
        <f>IF((S29=S30),"",IF(S29&gt;S30,R29,R30))</f>
        <v>Callum Mullins</v>
      </c>
      <c r="W29" s="74">
        <v>3</v>
      </c>
      <c r="X29" s="69" t="s">
        <v>561</v>
      </c>
      <c r="Y29" s="132" t="s">
        <v>114</v>
      </c>
      <c r="Z29" s="76" t="str">
        <f>IF((W29=W30),"",IF(W29&gt;W30,V29,V30))</f>
        <v>Callum Mullins</v>
      </c>
    </row>
    <row r="30" spans="1:26" x14ac:dyDescent="0.25">
      <c r="A30" s="101">
        <v>60</v>
      </c>
      <c r="B30" s="110" t="s">
        <v>1</v>
      </c>
      <c r="C30" s="102"/>
      <c r="D30" s="103"/>
      <c r="E30" s="79">
        <v>10</v>
      </c>
      <c r="F30" s="80" t="str">
        <f>IF((C56=C57),"",IF(C56&gt;C57,B56,B57))</f>
        <v>Rawdon Prothero</v>
      </c>
      <c r="G30" s="81">
        <v>3</v>
      </c>
      <c r="H30" s="193" t="s">
        <v>463</v>
      </c>
      <c r="I30" s="82">
        <v>27</v>
      </c>
      <c r="J30" s="80" t="str">
        <f>IF((G23=G24),"",IF(G23&lt;G24,F23,F24))</f>
        <v>Ben Flower</v>
      </c>
      <c r="K30" s="81">
        <v>3</v>
      </c>
      <c r="L30" s="83" t="s">
        <v>156</v>
      </c>
      <c r="M30" s="82">
        <v>25</v>
      </c>
      <c r="N30" s="80" t="str">
        <f>IF((K23=K24),"",IF(K23&lt;K24,J23,J24))</f>
        <v>William Turpin</v>
      </c>
      <c r="O30" s="80">
        <v>1</v>
      </c>
      <c r="P30" s="198" t="s">
        <v>155</v>
      </c>
      <c r="Q30" s="82">
        <v>28</v>
      </c>
      <c r="R30" s="80" t="str">
        <f>IF((O31=O32),"",IF(O31&gt;O32,N31,N32))</f>
        <v>Callum Mullins</v>
      </c>
      <c r="S30" s="81">
        <v>3</v>
      </c>
      <c r="T30" s="198" t="s">
        <v>156</v>
      </c>
      <c r="U30" s="82">
        <v>26</v>
      </c>
      <c r="V30" s="80" t="str">
        <f>IF((S31=S32),"",IF(S31&gt;S32,R31,R32))</f>
        <v>Zain Mughal</v>
      </c>
      <c r="W30" s="81">
        <v>0</v>
      </c>
      <c r="X30" s="198" t="s">
        <v>158</v>
      </c>
      <c r="Y30" s="133" t="s">
        <v>115</v>
      </c>
      <c r="Z30" s="78" t="str">
        <f>IF((W29=W30),"",IF(W29&lt;W30,V29,V30))</f>
        <v>Zain Mughal</v>
      </c>
    </row>
    <row r="31" spans="1:26" x14ac:dyDescent="0.25">
      <c r="A31" s="99">
        <v>28</v>
      </c>
      <c r="B31" s="108" t="s">
        <v>417</v>
      </c>
      <c r="C31" s="100">
        <v>3</v>
      </c>
      <c r="D31" s="109" t="s">
        <v>441</v>
      </c>
      <c r="E31" s="86">
        <v>26</v>
      </c>
      <c r="F31" s="73" t="str">
        <f>IF((C59=C60),"",IF(C57&gt;C60,B59,B60))</f>
        <v>Wilf Baker</v>
      </c>
      <c r="G31" s="74">
        <v>0</v>
      </c>
      <c r="H31" s="192" t="s">
        <v>469</v>
      </c>
      <c r="I31" s="75">
        <v>19</v>
      </c>
      <c r="J31" s="73" t="str">
        <f>IF((G25=G26),"",IF(G25&lt;G26,F25,F26))</f>
        <v>Harry Green</v>
      </c>
      <c r="K31" s="74">
        <v>3</v>
      </c>
      <c r="L31" s="76" t="s">
        <v>486</v>
      </c>
      <c r="M31" s="75">
        <v>29</v>
      </c>
      <c r="N31" s="73" t="str">
        <f>IF((K25=K26),"",IF(K25&lt;K26,J25,J26))</f>
        <v>Callum Mullins</v>
      </c>
      <c r="O31" s="73">
        <v>3</v>
      </c>
      <c r="P31" s="69" t="s">
        <v>510</v>
      </c>
      <c r="Q31" s="75">
        <v>27</v>
      </c>
      <c r="R31" s="73" t="str">
        <f>IF((O33=O34),"",IF(O33&gt;O34,N33,N34))</f>
        <v>Zain Mughal</v>
      </c>
      <c r="S31" s="74">
        <v>3</v>
      </c>
      <c r="T31" s="69" t="s">
        <v>540</v>
      </c>
      <c r="U31" s="75">
        <v>27</v>
      </c>
      <c r="V31" s="73" t="str">
        <f>IF((S31=S32),"",IF(S31&lt;S32,R31,R32))</f>
        <v>Wilf Baker</v>
      </c>
      <c r="W31" s="74">
        <v>3</v>
      </c>
      <c r="X31" s="69" t="s">
        <v>562</v>
      </c>
      <c r="Y31" s="132" t="s">
        <v>116</v>
      </c>
      <c r="Z31" s="76" t="str">
        <f>IF((W31=W32),"",IF(W31&gt;W32,V31,V32))</f>
        <v>Wilf Baker</v>
      </c>
    </row>
    <row r="32" spans="1:26" x14ac:dyDescent="0.25">
      <c r="A32" s="101">
        <v>37</v>
      </c>
      <c r="B32" s="110" t="s">
        <v>418</v>
      </c>
      <c r="C32" s="102">
        <v>0</v>
      </c>
      <c r="D32" s="103" t="s">
        <v>158</v>
      </c>
      <c r="E32" s="79">
        <v>7</v>
      </c>
      <c r="F32" s="80" t="str">
        <f>IF((C60=C61),"",IF(C60&gt;C61,B60,B61))</f>
        <v>Jared Evans</v>
      </c>
      <c r="G32" s="81">
        <v>3</v>
      </c>
      <c r="H32" s="193" t="s">
        <v>155</v>
      </c>
      <c r="I32" s="82">
        <v>30</v>
      </c>
      <c r="J32" s="80" t="str">
        <f>IF((G27=G28),"",IF(G27&lt;G28,F27,F28))</f>
        <v>Zain Mughal</v>
      </c>
      <c r="K32" s="81">
        <v>0</v>
      </c>
      <c r="L32" s="83" t="s">
        <v>157</v>
      </c>
      <c r="M32" s="82">
        <v>28</v>
      </c>
      <c r="N32" s="80" t="str">
        <f>IF((K27=K28),"",IF(K27&lt;K28,J27,J28))</f>
        <v>Edward Bailey</v>
      </c>
      <c r="O32" s="80">
        <v>1</v>
      </c>
      <c r="P32" s="198" t="s">
        <v>463</v>
      </c>
      <c r="Q32" s="82">
        <v>26</v>
      </c>
      <c r="R32" s="80" t="str">
        <f>IF((O35=O36),"",IF(O35&gt;O36,N35,N36))</f>
        <v>Wilf Baker</v>
      </c>
      <c r="S32" s="81">
        <v>1</v>
      </c>
      <c r="T32" s="198" t="s">
        <v>463</v>
      </c>
      <c r="U32" s="82">
        <v>28</v>
      </c>
      <c r="V32" s="80" t="str">
        <f>IF((S29=S30),"",IF(S29&lt;S30,R29,R30))</f>
        <v>William Turpin</v>
      </c>
      <c r="W32" s="81">
        <v>0</v>
      </c>
      <c r="X32" s="90" t="s">
        <v>311</v>
      </c>
      <c r="Y32" s="134" t="s">
        <v>117</v>
      </c>
      <c r="Z32" s="83" t="str">
        <f>IF((W31=W32),"",IF(W31&lt;W32,V31,V32))</f>
        <v>William Turpin</v>
      </c>
    </row>
    <row r="33" spans="1:26" x14ac:dyDescent="0.25">
      <c r="A33" s="99">
        <v>12</v>
      </c>
      <c r="B33" s="108" t="s">
        <v>419</v>
      </c>
      <c r="C33" s="100">
        <v>1</v>
      </c>
      <c r="D33" s="109"/>
      <c r="E33" s="86">
        <v>18</v>
      </c>
      <c r="F33" s="73" t="str">
        <f>IF((C62=C63),"",IF(C60&gt;C63,B62,B63))</f>
        <v>James Lee</v>
      </c>
      <c r="G33" s="74">
        <v>3</v>
      </c>
      <c r="H33" s="192" t="s">
        <v>464</v>
      </c>
      <c r="I33" s="75">
        <v>23</v>
      </c>
      <c r="J33" s="73" t="str">
        <f>IF((G29=G30),"",IF(G29&lt;G30,F29,F30))</f>
        <v>Ojas Mishra</v>
      </c>
      <c r="K33" s="74">
        <v>3</v>
      </c>
      <c r="L33" s="76" t="s">
        <v>493</v>
      </c>
      <c r="M33" s="75">
        <v>27</v>
      </c>
      <c r="N33" s="73" t="str">
        <f>IF((K29=K30),"",IF(K29&lt;K30,J29,J30))</f>
        <v>Brady Mackenzie</v>
      </c>
      <c r="O33" s="73">
        <v>0</v>
      </c>
      <c r="P33" s="69" t="s">
        <v>519</v>
      </c>
      <c r="Q33" s="75">
        <v>32</v>
      </c>
      <c r="R33" s="73" t="str">
        <f>IF((O29=O30),"",IF(O29&lt;41,N29,N30))</f>
        <v>Bye</v>
      </c>
      <c r="S33" s="74"/>
      <c r="T33" s="69" t="s">
        <v>154</v>
      </c>
      <c r="U33" s="75">
        <v>29</v>
      </c>
      <c r="V33" s="73" t="str">
        <f>IF((S33=S34),"",IF(S33&gt;S34,R33,R34))</f>
        <v>Edward Bailey</v>
      </c>
      <c r="W33" s="74">
        <v>3</v>
      </c>
      <c r="X33" s="69" t="s">
        <v>563</v>
      </c>
      <c r="Y33" s="132" t="s">
        <v>118</v>
      </c>
      <c r="Z33" s="76" t="str">
        <f>IF((W33=W34),"",IF(W33&gt;W34,V33,V34))</f>
        <v>Edward Bailey</v>
      </c>
    </row>
    <row r="34" spans="1:26" x14ac:dyDescent="0.25">
      <c r="A34" s="101">
        <v>53</v>
      </c>
      <c r="B34" s="110" t="s">
        <v>1</v>
      </c>
      <c r="C34" s="102"/>
      <c r="D34" s="103"/>
      <c r="E34" s="87">
        <v>15</v>
      </c>
      <c r="F34" s="85" t="str">
        <f>IF((C64=C65),"",IF(C64&gt;C65,B64,B65))</f>
        <v>Ismail Khalil</v>
      </c>
      <c r="G34" s="77">
        <v>1</v>
      </c>
      <c r="H34" s="194" t="s">
        <v>459</v>
      </c>
      <c r="I34" s="82">
        <v>26</v>
      </c>
      <c r="J34" s="80" t="str">
        <f>IF((G31=G32),"",IF(G31&lt;G32,F31,F32))</f>
        <v>Wilf Baker</v>
      </c>
      <c r="K34" s="81">
        <v>1</v>
      </c>
      <c r="L34" s="200">
        <v>43020</v>
      </c>
      <c r="M34" s="82">
        <v>30</v>
      </c>
      <c r="N34" s="80" t="str">
        <f>IF((K31=K32),"",IF(K31&lt;K32,J31,J32))</f>
        <v>Zain Mughal</v>
      </c>
      <c r="O34" s="80">
        <v>3</v>
      </c>
      <c r="P34" s="198" t="s">
        <v>157</v>
      </c>
      <c r="Q34" s="82">
        <v>29</v>
      </c>
      <c r="R34" s="80" t="str">
        <f>IF((O31=O32),"",IF(O31&lt;O32,N31,N32))</f>
        <v>Edward Bailey</v>
      </c>
      <c r="S34" s="81">
        <v>1</v>
      </c>
      <c r="T34" s="198" t="s">
        <v>157</v>
      </c>
      <c r="U34" s="82">
        <v>30</v>
      </c>
      <c r="V34" s="80" t="str">
        <f>IF((S35=S36),"",IF(S35&gt;S36,R35,R36))</f>
        <v>Brady Mackenzie</v>
      </c>
      <c r="W34" s="81">
        <v>1</v>
      </c>
      <c r="X34" s="198" t="s">
        <v>479</v>
      </c>
      <c r="Y34" s="134" t="s">
        <v>119</v>
      </c>
      <c r="Z34" s="83" t="str">
        <f>IF((W33=W34),"",IF(W33&lt;W34,V33,V34))</f>
        <v>Brady Mackenzie</v>
      </c>
    </row>
    <row r="35" spans="1:26" x14ac:dyDescent="0.25">
      <c r="A35" s="99">
        <v>21</v>
      </c>
      <c r="B35" s="108" t="s">
        <v>420</v>
      </c>
      <c r="C35" s="100">
        <v>1</v>
      </c>
      <c r="D35" s="109"/>
      <c r="E35" s="86">
        <v>31</v>
      </c>
      <c r="F35" s="73" t="str">
        <f>IF((C66=C67),"",IF(C66&gt;C67,B66,B67))</f>
        <v>Benjamin Mills</v>
      </c>
      <c r="G35" s="74">
        <v>0</v>
      </c>
      <c r="H35" s="192" t="s">
        <v>468</v>
      </c>
      <c r="I35" s="75">
        <v>18</v>
      </c>
      <c r="J35" s="73" t="str">
        <f>IF((G33=G34),"",IF(G33&lt;G34,F33,F34))</f>
        <v>Ismail Khalil</v>
      </c>
      <c r="K35" s="74">
        <v>3</v>
      </c>
      <c r="L35" s="76" t="s">
        <v>492</v>
      </c>
      <c r="M35" s="75">
        <v>26</v>
      </c>
      <c r="N35" s="73" t="str">
        <f>IF((K33=K34),"",IF(K33&lt;K34,J33,J34))</f>
        <v>Wilf Baker</v>
      </c>
      <c r="O35" s="73">
        <v>3</v>
      </c>
      <c r="P35" s="69" t="s">
        <v>515</v>
      </c>
      <c r="Q35" s="84">
        <v>30</v>
      </c>
      <c r="R35" s="85" t="str">
        <f>IF((O33=O34),"",IF(O33&lt;O34,N33,N34))</f>
        <v>Brady Mackenzie</v>
      </c>
      <c r="S35" s="77">
        <v>3</v>
      </c>
      <c r="T35" s="69" t="s">
        <v>535</v>
      </c>
      <c r="U35" s="75">
        <v>31</v>
      </c>
      <c r="V35" s="73" t="str">
        <f>IF((S35=S5),"",IF(S35&lt;S36,R35,R36))</f>
        <v>Benjamin Mills</v>
      </c>
      <c r="W35" s="74">
        <v>1</v>
      </c>
      <c r="X35" s="69" t="s">
        <v>307</v>
      </c>
      <c r="Y35" s="133" t="s">
        <v>120</v>
      </c>
      <c r="Z35" s="78" t="str">
        <f>IF((W35=W36),"",IF(W35&gt;W36,V35,V36))</f>
        <v>Benjamin Mills</v>
      </c>
    </row>
    <row r="36" spans="1:26" x14ac:dyDescent="0.25">
      <c r="A36" s="101">
        <v>44</v>
      </c>
      <c r="B36" s="110" t="s">
        <v>1</v>
      </c>
      <c r="C36" s="102"/>
      <c r="D36" s="103"/>
      <c r="E36" s="79">
        <v>2</v>
      </c>
      <c r="F36" s="80" t="str">
        <f>IF((C68=C69),"",IF(C68&gt;C69,B68,B69))</f>
        <v>Alex Banhidai</v>
      </c>
      <c r="G36" s="81">
        <v>3</v>
      </c>
      <c r="H36" s="193" t="s">
        <v>158</v>
      </c>
      <c r="I36" s="82">
        <v>31</v>
      </c>
      <c r="J36" s="80" t="str">
        <f>IF((G35=G36),"",IF(G35&lt;G36,F35,F36))</f>
        <v>Benjamin Mills</v>
      </c>
      <c r="K36" s="81">
        <v>1</v>
      </c>
      <c r="L36" s="198" t="s">
        <v>446</v>
      </c>
      <c r="M36" s="82">
        <v>31</v>
      </c>
      <c r="N36" s="80" t="str">
        <f>IF((K35=K36),"",IF(K35&lt;K36,J35,J36))</f>
        <v>Benjamin Mills</v>
      </c>
      <c r="O36" s="80">
        <v>0</v>
      </c>
      <c r="P36" s="198" t="s">
        <v>158</v>
      </c>
      <c r="Q36" s="82">
        <v>31</v>
      </c>
      <c r="R36" s="80" t="str">
        <f>IF((O35=O36),"",IF(O35&lt;O36,N35,N36))</f>
        <v>Benjamin Mills</v>
      </c>
      <c r="S36" s="81">
        <v>0</v>
      </c>
      <c r="T36" s="198" t="s">
        <v>158</v>
      </c>
      <c r="U36" s="82">
        <v>32</v>
      </c>
      <c r="V36" s="80" t="str">
        <f>IF((S33=S34),"",IF(S33&lt;S34,R33,R34))</f>
        <v>Bye</v>
      </c>
      <c r="W36" s="81"/>
      <c r="X36" s="198" t="s">
        <v>156</v>
      </c>
      <c r="Y36" s="134" t="s">
        <v>121</v>
      </c>
      <c r="Z36" s="83" t="str">
        <f>IF((W35=W36),"",IF(W35&lt;W36,V35,V36))</f>
        <v>Bye</v>
      </c>
    </row>
    <row r="37" spans="1:26" x14ac:dyDescent="0.25">
      <c r="A37" s="104"/>
      <c r="B37" s="139" t="s">
        <v>303</v>
      </c>
      <c r="C37" s="121"/>
      <c r="D37" s="122"/>
      <c r="E37" s="123"/>
      <c r="F37" s="121"/>
      <c r="G37" s="121"/>
      <c r="H37" s="121"/>
      <c r="I37" s="124"/>
      <c r="J37" s="125"/>
      <c r="K37" s="125"/>
      <c r="L37" s="126"/>
      <c r="M37" s="115"/>
      <c r="N37" s="139" t="s">
        <v>303</v>
      </c>
      <c r="O37" s="205"/>
      <c r="P37" s="127"/>
      <c r="Q37" s="116"/>
      <c r="R37" s="139" t="s">
        <v>303</v>
      </c>
      <c r="S37" s="121"/>
      <c r="T37" s="127"/>
      <c r="U37" s="128"/>
      <c r="V37" s="131" t="s">
        <v>304</v>
      </c>
      <c r="W37" s="121"/>
      <c r="X37" s="127"/>
      <c r="Y37" s="125"/>
      <c r="Z37" s="125"/>
    </row>
    <row r="38" spans="1:26" x14ac:dyDescent="0.25">
      <c r="A38" s="99">
        <v>43</v>
      </c>
      <c r="B38" s="108" t="s">
        <v>1</v>
      </c>
      <c r="C38" s="100"/>
      <c r="D38" s="109"/>
      <c r="E38" s="141">
        <v>33</v>
      </c>
      <c r="F38" s="73" t="str">
        <f>IF((C6=C7),"",IF(C6&lt;C7,B6,B7))</f>
        <v>George Fearn</v>
      </c>
      <c r="G38" s="100">
        <v>1</v>
      </c>
      <c r="H38" s="109"/>
      <c r="I38" s="142">
        <v>33</v>
      </c>
      <c r="J38" s="73" t="str">
        <f>IF((G38=G39),"",IF(G38&gt;G39,F38,F39))</f>
        <v>George Fearn</v>
      </c>
      <c r="K38" s="100">
        <v>1</v>
      </c>
      <c r="L38" s="76"/>
      <c r="M38" s="143">
        <v>33</v>
      </c>
      <c r="N38" s="73" t="str">
        <f>IF((K38=K39),"",IF(K38&gt;K39,J38,J39))</f>
        <v>George Fearn</v>
      </c>
      <c r="O38" s="73">
        <v>3</v>
      </c>
      <c r="P38" s="76" t="s">
        <v>478</v>
      </c>
      <c r="Q38" s="144">
        <v>33</v>
      </c>
      <c r="R38" s="73" t="str">
        <f>IF((O38=O39),"",IF(O38&gt;O39,N38,N39))</f>
        <v>George Fearn</v>
      </c>
      <c r="S38" s="100">
        <v>1</v>
      </c>
      <c r="T38" s="69" t="s">
        <v>509</v>
      </c>
      <c r="U38" s="136">
        <v>33</v>
      </c>
      <c r="V38" s="73" t="str">
        <f>IF((S38=S39),"",IF(S38&gt;S39,R38,R39))</f>
        <v>Charles Hill</v>
      </c>
      <c r="W38" s="100">
        <v>0</v>
      </c>
      <c r="X38" s="76" t="s">
        <v>520</v>
      </c>
      <c r="Y38" s="132" t="s">
        <v>122</v>
      </c>
      <c r="Z38" s="111" t="str">
        <f>IF((W38=W39),"",IF(W38&gt;W39,V38,V39))</f>
        <v>Diego Pita</v>
      </c>
    </row>
    <row r="39" spans="1:26" x14ac:dyDescent="0.25">
      <c r="A39" s="101">
        <v>22</v>
      </c>
      <c r="B39" s="110" t="s">
        <v>421</v>
      </c>
      <c r="C39" s="102">
        <v>1</v>
      </c>
      <c r="D39" s="103"/>
      <c r="E39" s="113">
        <v>64</v>
      </c>
      <c r="F39" s="85" t="str">
        <f>IF((C4=C5),"",IF(C4&lt;C5,B4,B5))</f>
        <v>Bye</v>
      </c>
      <c r="G39" s="106"/>
      <c r="H39" s="107"/>
      <c r="I39" s="145">
        <v>48</v>
      </c>
      <c r="J39" s="80" t="str">
        <f>IF((G39=G40),"",IF(G39&gt;G40,F39,F40))</f>
        <v>Bye</v>
      </c>
      <c r="K39" s="102"/>
      <c r="L39" s="83"/>
      <c r="M39" s="146">
        <v>40</v>
      </c>
      <c r="N39" s="80" t="str">
        <f>IF((K40=K41),"",IF(K40&gt;K41,J40,J41))</f>
        <v>Harry Watson</v>
      </c>
      <c r="O39" s="80">
        <v>1</v>
      </c>
      <c r="P39" s="198" t="s">
        <v>479</v>
      </c>
      <c r="Q39" s="147">
        <v>36</v>
      </c>
      <c r="R39" s="80" t="str">
        <f>IF((O40=O41),"",IF(O40&gt;O41,N40,N41))</f>
        <v>Charles Hill</v>
      </c>
      <c r="S39" s="102">
        <v>3</v>
      </c>
      <c r="T39" s="83" t="s">
        <v>157</v>
      </c>
      <c r="U39" s="148">
        <v>34</v>
      </c>
      <c r="V39" s="80" t="str">
        <f>IF((S40=S41),"",IF(S40&gt;S41,R40,R41))</f>
        <v>Diego Pita</v>
      </c>
      <c r="W39" s="102">
        <v>3</v>
      </c>
      <c r="X39" s="80" t="s">
        <v>157</v>
      </c>
      <c r="Y39" s="134" t="s">
        <v>123</v>
      </c>
      <c r="Z39" s="112" t="str">
        <f>IF((W38=W39),"",IF(W38&lt;W39,V38,V39))</f>
        <v>Charles Hill</v>
      </c>
    </row>
    <row r="40" spans="1:26" x14ac:dyDescent="0.25">
      <c r="A40" s="104">
        <v>54</v>
      </c>
      <c r="B40" s="105" t="s">
        <v>1</v>
      </c>
      <c r="C40" s="106"/>
      <c r="D40" s="107"/>
      <c r="E40" s="141">
        <v>48</v>
      </c>
      <c r="F40" s="73" t="str">
        <f>IF((C10=C11),"",IF(C10&lt;C11,B10,B11))</f>
        <v>Bye</v>
      </c>
      <c r="G40" s="100">
        <v>1</v>
      </c>
      <c r="H40" s="109"/>
      <c r="I40" s="142">
        <v>40</v>
      </c>
      <c r="J40" s="73" t="str">
        <f>IF((G42=G43),"",IF(G42&gt;G43,F42,F43))</f>
        <v>Harry Watson</v>
      </c>
      <c r="K40" s="100">
        <v>1</v>
      </c>
      <c r="L40" s="76"/>
      <c r="M40" s="143">
        <v>36</v>
      </c>
      <c r="N40" s="73" t="str">
        <f>IF((K42=K43),"",IF(K42&gt;K43,J42,J43))</f>
        <v>Ali Khalil</v>
      </c>
      <c r="O40" s="73">
        <v>0</v>
      </c>
      <c r="P40" s="76" t="s">
        <v>476</v>
      </c>
      <c r="Q40" s="116">
        <v>35</v>
      </c>
      <c r="R40" s="85" t="str">
        <f>IF((O42=O43),"",IF(O42&gt;O43,N42,N43))</f>
        <v>Diego Pita</v>
      </c>
      <c r="S40" s="106">
        <v>3</v>
      </c>
      <c r="T40" s="69" t="s">
        <v>442</v>
      </c>
      <c r="U40" s="117">
        <v>35</v>
      </c>
      <c r="V40" s="85" t="str">
        <f>IF((S40=S41),"",IF(S40&lt;S41,R40,R41))</f>
        <v>Alex Smith</v>
      </c>
      <c r="W40" s="106">
        <v>0</v>
      </c>
      <c r="X40" s="76" t="s">
        <v>559</v>
      </c>
      <c r="Y40" s="132" t="s">
        <v>124</v>
      </c>
      <c r="Z40" s="78" t="str">
        <f>IF((W40=W41),"",IF(W40&gt;W41,V40,V41))</f>
        <v>George Fearn</v>
      </c>
    </row>
    <row r="41" spans="1:26" x14ac:dyDescent="0.25">
      <c r="A41" s="104">
        <v>11</v>
      </c>
      <c r="B41" s="105" t="s">
        <v>422</v>
      </c>
      <c r="C41" s="106">
        <v>1</v>
      </c>
      <c r="D41" s="107"/>
      <c r="E41" s="149">
        <v>49</v>
      </c>
      <c r="F41" s="80" t="str">
        <f>IF((C8=C9),"",IF(C8&gt;C9,B8,B9))</f>
        <v>Bye</v>
      </c>
      <c r="G41" s="102"/>
      <c r="H41" s="103"/>
      <c r="I41" s="145">
        <v>41</v>
      </c>
      <c r="J41" s="80" t="str">
        <f>IF((G43=G44),"",IF(G43&gt;G44,F43,F44))</f>
        <v>Bye</v>
      </c>
      <c r="K41" s="102"/>
      <c r="L41" s="83"/>
      <c r="M41" s="146">
        <v>37</v>
      </c>
      <c r="N41" s="80" t="str">
        <f>IF((K43=K44),"",IF(K43&gt;K44,J43,J44))</f>
        <v>Charles Hill</v>
      </c>
      <c r="O41" s="80">
        <v>3</v>
      </c>
      <c r="P41" s="83" t="s">
        <v>155</v>
      </c>
      <c r="Q41" s="147">
        <v>34</v>
      </c>
      <c r="R41" s="80" t="str">
        <f>IF((O44=O45),"",IF(O44&gt;O45,N44,N45))</f>
        <v>Alex Smith</v>
      </c>
      <c r="S41" s="102">
        <v>0</v>
      </c>
      <c r="T41" s="83" t="s">
        <v>158</v>
      </c>
      <c r="U41" s="148">
        <v>36</v>
      </c>
      <c r="V41" s="80" t="str">
        <f>IF((S38=S39),"",IF(S38&lt;S39,R38,R39))</f>
        <v>George Fearn</v>
      </c>
      <c r="W41" s="102">
        <v>3</v>
      </c>
      <c r="X41" s="80" t="s">
        <v>158</v>
      </c>
      <c r="Y41" s="134" t="s">
        <v>125</v>
      </c>
      <c r="Z41" s="83" t="str">
        <f>IF((W40=W41),"",IF(W40&lt;W41,V40,V41))</f>
        <v>Alex Smith</v>
      </c>
    </row>
    <row r="42" spans="1:26" x14ac:dyDescent="0.25">
      <c r="A42" s="99">
        <v>38</v>
      </c>
      <c r="B42" s="108" t="s">
        <v>409</v>
      </c>
      <c r="C42" s="100">
        <v>0</v>
      </c>
      <c r="D42" s="109" t="s">
        <v>443</v>
      </c>
      <c r="E42" s="141">
        <v>40</v>
      </c>
      <c r="F42" s="73" t="str">
        <f>IF((C14=C15),"",IF(C14&lt;C15,B14,B15))</f>
        <v>Harry Watson</v>
      </c>
      <c r="G42" s="100">
        <v>1</v>
      </c>
      <c r="H42" s="109"/>
      <c r="I42" s="142">
        <v>36</v>
      </c>
      <c r="J42" s="73" t="str">
        <f>IF((G46=G47),"",IF(G46&gt;G47,F46,F47))</f>
        <v>Ali Khalil</v>
      </c>
      <c r="K42" s="100">
        <v>1</v>
      </c>
      <c r="L42" s="76"/>
      <c r="M42" s="143">
        <v>38</v>
      </c>
      <c r="N42" s="73" t="str">
        <f>IF((K46=K47),"",IF(K46&gt;K47,J46,J47))</f>
        <v>Liam Abernethy</v>
      </c>
      <c r="O42" s="73">
        <v>0</v>
      </c>
      <c r="P42" s="76" t="s">
        <v>481</v>
      </c>
      <c r="Q42" s="144">
        <v>40</v>
      </c>
      <c r="R42" s="73" t="str">
        <f>IF((O38=O39),"",IF(O38&lt;O39,N38,N39))</f>
        <v>Harry Watson</v>
      </c>
      <c r="S42" s="100">
        <v>3</v>
      </c>
      <c r="T42" s="69" t="s">
        <v>508</v>
      </c>
      <c r="U42" s="136">
        <v>37</v>
      </c>
      <c r="V42" s="73" t="str">
        <f>IF((S42=S43),"",IF(S42&gt;S43,R42,R43))</f>
        <v>Harry Watson</v>
      </c>
      <c r="W42" s="100">
        <v>0</v>
      </c>
      <c r="X42" s="73" t="s">
        <v>555</v>
      </c>
      <c r="Y42" s="132" t="s">
        <v>126</v>
      </c>
      <c r="Z42" s="76" t="str">
        <f>IF((W42=W43),"",IF(W42&gt;W43,V42,V43))</f>
        <v>Harry Griffiths</v>
      </c>
    </row>
    <row r="43" spans="1:26" x14ac:dyDescent="0.25">
      <c r="A43" s="101">
        <v>27</v>
      </c>
      <c r="B43" s="110" t="s">
        <v>437</v>
      </c>
      <c r="C43" s="102">
        <v>3</v>
      </c>
      <c r="D43" s="103" t="s">
        <v>155</v>
      </c>
      <c r="E43" s="113">
        <v>57</v>
      </c>
      <c r="F43" s="85" t="str">
        <f>IF((C12=C13),"",IF(C12&lt;C13,B12,B13))</f>
        <v>Bye</v>
      </c>
      <c r="G43" s="106"/>
      <c r="H43" s="107"/>
      <c r="I43" s="145">
        <v>45</v>
      </c>
      <c r="J43" s="80" t="str">
        <f>IF((G47=G48),"",IF(G47&gt;G48,F47,F48))</f>
        <v>Bye</v>
      </c>
      <c r="K43" s="102"/>
      <c r="L43" s="83"/>
      <c r="M43" s="146">
        <v>35</v>
      </c>
      <c r="N43" s="80" t="str">
        <f>IF((K48=K49),"",IF(K48&gt;K49,J48,J49))</f>
        <v>Diego Pita</v>
      </c>
      <c r="O43" s="80">
        <v>3</v>
      </c>
      <c r="P43" s="83" t="s">
        <v>156</v>
      </c>
      <c r="Q43" s="147">
        <v>37</v>
      </c>
      <c r="R43" s="80" t="str">
        <f>IF((O40=O41),"",IF(O40&lt;O41,N40,N41))</f>
        <v>Ali Khalil</v>
      </c>
      <c r="S43" s="102">
        <v>0</v>
      </c>
      <c r="T43" s="83" t="s">
        <v>156</v>
      </c>
      <c r="U43" s="148">
        <v>38</v>
      </c>
      <c r="V43" s="80" t="str">
        <f>IF((S44=S45),"",IF(S44&gt;S45,R44,R45))</f>
        <v>Harry Griffiths</v>
      </c>
      <c r="W43" s="102">
        <v>3</v>
      </c>
      <c r="X43" s="80" t="s">
        <v>158</v>
      </c>
      <c r="Y43" s="134" t="s">
        <v>127</v>
      </c>
      <c r="Z43" s="83" t="str">
        <f>IF((W42=W43),"",IF(W42&lt;W43,V42,V43))</f>
        <v>Harry Watson</v>
      </c>
    </row>
    <row r="44" spans="1:26" x14ac:dyDescent="0.25">
      <c r="A44" s="99">
        <v>59</v>
      </c>
      <c r="B44" s="108" t="s">
        <v>1</v>
      </c>
      <c r="C44" s="100"/>
      <c r="D44" s="109"/>
      <c r="E44" s="141">
        <v>41</v>
      </c>
      <c r="F44" s="73" t="str">
        <f>IF((C18=C19),"",IF(C18&lt;C19,B18,B19))</f>
        <v>Bye</v>
      </c>
      <c r="G44" s="100">
        <v>1</v>
      </c>
      <c r="H44" s="109"/>
      <c r="I44" s="142">
        <v>37</v>
      </c>
      <c r="J44" s="73" t="str">
        <f>IF((G50=G51),"",IF(G50&gt;G51,F50,F51))</f>
        <v>Charles Hill</v>
      </c>
      <c r="K44" s="100">
        <v>1</v>
      </c>
      <c r="L44" s="76"/>
      <c r="M44" s="115">
        <v>39</v>
      </c>
      <c r="N44" s="85" t="str">
        <f>IF((K50=K51),"",IF(K50&gt;K51,J50,J51))</f>
        <v>Harry Griffiths</v>
      </c>
      <c r="O44" s="85">
        <v>2</v>
      </c>
      <c r="P44" s="76" t="s">
        <v>472</v>
      </c>
      <c r="Q44" s="116">
        <v>38</v>
      </c>
      <c r="R44" s="85" t="str">
        <f>IF((O42=O43),"",IF(O42&lt;O43,N42,N43))</f>
        <v>Liam Abernethy</v>
      </c>
      <c r="S44" s="106">
        <v>0</v>
      </c>
      <c r="T44" s="69" t="s">
        <v>507</v>
      </c>
      <c r="U44" s="136">
        <v>39</v>
      </c>
      <c r="V44" s="73" t="str">
        <f>IF((S44=S45),"",IF(S44&lt;S45,R44,R45))</f>
        <v>Liam Abernethy</v>
      </c>
      <c r="W44" s="100">
        <v>1</v>
      </c>
      <c r="X44" s="73" t="s">
        <v>554</v>
      </c>
      <c r="Y44" s="132" t="s">
        <v>128</v>
      </c>
      <c r="Z44" s="78" t="str">
        <f>IF((W44=W45),"",IF(W44&gt;W45,V44,V45))</f>
        <v>Ali Khalil</v>
      </c>
    </row>
    <row r="45" spans="1:26" x14ac:dyDescent="0.25">
      <c r="A45" s="101">
        <v>6</v>
      </c>
      <c r="B45" s="110" t="s">
        <v>408</v>
      </c>
      <c r="C45" s="102">
        <v>1</v>
      </c>
      <c r="D45" s="103"/>
      <c r="E45" s="149">
        <v>56</v>
      </c>
      <c r="F45" s="80" t="str">
        <f>IF((C16=C17),"",IF(C16&lt;C17,B16,B17))</f>
        <v>Bye</v>
      </c>
      <c r="G45" s="102"/>
      <c r="H45" s="103"/>
      <c r="I45" s="145">
        <v>44</v>
      </c>
      <c r="J45" s="80" t="str">
        <f>IF((G51=G52),"",IF(G51&gt;G52,F51,F52))</f>
        <v>Bye</v>
      </c>
      <c r="K45" s="102"/>
      <c r="L45" s="83"/>
      <c r="M45" s="146">
        <v>34</v>
      </c>
      <c r="N45" s="80" t="str">
        <f>IF((K52=K53),"",IF(K52&gt;K53,J52,J53))</f>
        <v>Alex Smith</v>
      </c>
      <c r="O45" s="80">
        <v>3</v>
      </c>
      <c r="P45" s="83" t="s">
        <v>473</v>
      </c>
      <c r="Q45" s="147">
        <v>39</v>
      </c>
      <c r="R45" s="80" t="str">
        <f>IF((O44=O45),"",IF(O44&lt;O45,N44,N45))</f>
        <v>Harry Griffiths</v>
      </c>
      <c r="S45" s="102">
        <v>3</v>
      </c>
      <c r="T45" s="83" t="s">
        <v>155</v>
      </c>
      <c r="U45" s="148">
        <v>40</v>
      </c>
      <c r="V45" s="80" t="str">
        <f>IF((S42=S43),"",IF(S42&lt;S43,R42,R43))</f>
        <v>Ali Khalil</v>
      </c>
      <c r="W45" s="102">
        <v>3</v>
      </c>
      <c r="X45" s="236">
        <v>42958</v>
      </c>
      <c r="Y45" s="134" t="s">
        <v>129</v>
      </c>
      <c r="Z45" s="83" t="str">
        <f>IF((W44=W45),"",IF(W44&lt;W45,V44,V45))</f>
        <v>Liam Abernethy</v>
      </c>
    </row>
    <row r="46" spans="1:26" x14ac:dyDescent="0.25">
      <c r="A46" s="99">
        <v>46</v>
      </c>
      <c r="B46" s="108" t="s">
        <v>1</v>
      </c>
      <c r="C46" s="100"/>
      <c r="D46" s="109"/>
      <c r="E46" s="141">
        <v>36</v>
      </c>
      <c r="F46" s="73" t="str">
        <f>IF((C23=C24),"",IF(C23&lt;C24,B23,B24))</f>
        <v>Ali Khalil</v>
      </c>
      <c r="G46" s="100">
        <v>1</v>
      </c>
      <c r="H46" s="109"/>
      <c r="I46" s="142">
        <v>43</v>
      </c>
      <c r="J46" s="73" t="str">
        <f>IF((G54=G55),"",IF(G54&gt;G55,F54,F55))</f>
        <v>Bye</v>
      </c>
      <c r="K46" s="100"/>
      <c r="L46" s="76"/>
      <c r="M46" s="143">
        <v>48</v>
      </c>
      <c r="N46" s="73" t="str">
        <f>IF((K38=K39),"",IF(K38&lt;K39,J38,J39))</f>
        <v>Bye</v>
      </c>
      <c r="O46" s="73"/>
      <c r="P46" s="76"/>
      <c r="Q46" s="144">
        <v>41</v>
      </c>
      <c r="R46" s="73" t="str">
        <f>IF((O46=O47),"",IF(O46&gt;O47,N46,N47))</f>
        <v>Bye</v>
      </c>
      <c r="S46" s="100">
        <v>1</v>
      </c>
      <c r="T46" s="76"/>
      <c r="U46" s="136">
        <v>41</v>
      </c>
      <c r="V46" s="73" t="str">
        <f>IF((S46=S47),"",IF(S46&gt;S47,R46,R47))</f>
        <v>Bye</v>
      </c>
      <c r="W46" s="100"/>
      <c r="X46" s="73"/>
      <c r="Y46" s="132" t="s">
        <v>130</v>
      </c>
      <c r="Z46" s="109"/>
    </row>
    <row r="47" spans="1:26" x14ac:dyDescent="0.25">
      <c r="A47" s="101">
        <v>19</v>
      </c>
      <c r="B47" s="110" t="s">
        <v>424</v>
      </c>
      <c r="C47" s="102">
        <v>1</v>
      </c>
      <c r="D47" s="103"/>
      <c r="E47" s="149">
        <v>61</v>
      </c>
      <c r="F47" s="80" t="str">
        <f>IF((C21=C22),"",IF(C21&lt;C22,B21,B22))</f>
        <v>Bye</v>
      </c>
      <c r="G47" s="102"/>
      <c r="H47" s="103"/>
      <c r="I47" s="145">
        <v>38</v>
      </c>
      <c r="J47" s="80" t="str">
        <f>IF((G56=G57),"",IF(G56&gt;G57,F56,F57))</f>
        <v>Liam Abernethy</v>
      </c>
      <c r="K47" s="102">
        <v>1</v>
      </c>
      <c r="L47" s="83"/>
      <c r="M47" s="146">
        <v>41</v>
      </c>
      <c r="N47" s="80" t="str">
        <f>IF((K40=K41),"",IF(K40&lt;K41,J40,J41))</f>
        <v>Bye</v>
      </c>
      <c r="O47" s="80">
        <v>1</v>
      </c>
      <c r="P47" s="83"/>
      <c r="Q47" s="147">
        <v>44</v>
      </c>
      <c r="R47" s="80" t="str">
        <f>IF((O48=O49),"",IF(O48&gt;O49,N48,N49))</f>
        <v>Bye</v>
      </c>
      <c r="S47" s="102"/>
      <c r="T47" s="83"/>
      <c r="U47" s="148">
        <v>42</v>
      </c>
      <c r="V47" s="80" t="str">
        <f>IF((S48=S49),"",IF(S48&gt;S49,R48,R49))</f>
        <v>Bye</v>
      </c>
      <c r="W47" s="102"/>
      <c r="X47" s="80"/>
      <c r="Y47" s="134" t="s">
        <v>131</v>
      </c>
      <c r="Z47" s="103"/>
    </row>
    <row r="48" spans="1:26" x14ac:dyDescent="0.25">
      <c r="A48" s="104">
        <v>51</v>
      </c>
      <c r="B48" s="105" t="s">
        <v>1</v>
      </c>
      <c r="C48" s="106"/>
      <c r="D48" s="107"/>
      <c r="E48" s="141">
        <v>45</v>
      </c>
      <c r="F48" s="73" t="str">
        <f>IF((C27=C28),"",IF(C27&lt;C28,B27,B28))</f>
        <v>Bye</v>
      </c>
      <c r="G48" s="100">
        <v>1</v>
      </c>
      <c r="H48" s="109"/>
      <c r="I48" s="114">
        <v>46</v>
      </c>
      <c r="J48" s="85" t="str">
        <f>IF((G58=G59),"",IF(G58&gt;G59,F58,F59))</f>
        <v>Bye</v>
      </c>
      <c r="K48" s="106"/>
      <c r="L48" s="78"/>
      <c r="M48" s="115">
        <v>45</v>
      </c>
      <c r="N48" s="85" t="str">
        <f>IF((K42=K43),"",IF(K42&lt;K43,J42,J43))</f>
        <v>Bye</v>
      </c>
      <c r="O48" s="85"/>
      <c r="P48" s="78"/>
      <c r="Q48" s="116">
        <v>43</v>
      </c>
      <c r="R48" s="85" t="str">
        <f>IF((O50=O51),"",IF(O50&gt;O51,N50,N51))</f>
        <v>Bye</v>
      </c>
      <c r="S48" s="106"/>
      <c r="T48" s="78"/>
      <c r="U48" s="136">
        <v>43</v>
      </c>
      <c r="V48" s="73" t="str">
        <f>IF((S48=S49),"",IF(S48&lt;S49,R48,R49))</f>
        <v>Bye</v>
      </c>
      <c r="W48" s="100"/>
      <c r="X48" s="73"/>
      <c r="Y48" s="132" t="s">
        <v>132</v>
      </c>
      <c r="Z48" s="109"/>
    </row>
    <row r="49" spans="1:26" x14ac:dyDescent="0.25">
      <c r="A49" s="104">
        <v>14</v>
      </c>
      <c r="B49" s="105" t="s">
        <v>423</v>
      </c>
      <c r="C49" s="106">
        <v>1</v>
      </c>
      <c r="D49" s="107"/>
      <c r="E49" s="149">
        <v>52</v>
      </c>
      <c r="F49" s="80" t="str">
        <f>IF((C25=C26),"",IF(C25&lt;C26,B25,B26))</f>
        <v>Bye</v>
      </c>
      <c r="G49" s="102"/>
      <c r="H49" s="103"/>
      <c r="I49" s="145">
        <v>35</v>
      </c>
      <c r="J49" s="80" t="str">
        <f>IF((G60=G61),"",IF(G60&gt;G61,F60,F61))</f>
        <v>Diego Pita</v>
      </c>
      <c r="K49" s="102">
        <v>1</v>
      </c>
      <c r="L49" s="83"/>
      <c r="M49" s="146">
        <v>44</v>
      </c>
      <c r="N49" s="80" t="str">
        <f>IF((K44=K45),"",IF(K44&lt;K45,J44,J45))</f>
        <v>Bye</v>
      </c>
      <c r="O49" s="80">
        <v>1</v>
      </c>
      <c r="P49" s="83"/>
      <c r="Q49" s="147">
        <v>42</v>
      </c>
      <c r="R49" s="80" t="str">
        <f>IF((O51=O52),"",IF(O51&gt;O52,N51,N52))</f>
        <v>Bye</v>
      </c>
      <c r="S49" s="102">
        <v>1</v>
      </c>
      <c r="T49" s="83"/>
      <c r="U49" s="148">
        <v>44</v>
      </c>
      <c r="V49" s="80" t="str">
        <f>IF((S46=S47),"",IF(S46&gt;S47,R46,R47))</f>
        <v>Bye</v>
      </c>
      <c r="W49" s="102"/>
      <c r="X49" s="80"/>
      <c r="Y49" s="134" t="s">
        <v>133</v>
      </c>
      <c r="Z49" s="103"/>
    </row>
    <row r="50" spans="1:26" x14ac:dyDescent="0.25">
      <c r="A50" s="99">
        <v>35</v>
      </c>
      <c r="B50" s="108" t="s">
        <v>425</v>
      </c>
      <c r="C50" s="100">
        <v>3</v>
      </c>
      <c r="D50" s="109" t="s">
        <v>445</v>
      </c>
      <c r="E50" s="141">
        <v>37</v>
      </c>
      <c r="F50" s="73" t="str">
        <f>IF((C31=C32),"",IF(C31&lt;C32,B31,B32))</f>
        <v>Charles Hill</v>
      </c>
      <c r="G50" s="100">
        <v>1</v>
      </c>
      <c r="H50" s="109"/>
      <c r="I50" s="142">
        <v>42</v>
      </c>
      <c r="J50" s="73" t="str">
        <f>IF((G63=G64),"",IF(G63&gt;G64,F63,F64))</f>
        <v>Bye</v>
      </c>
      <c r="K50" s="100"/>
      <c r="L50" s="76"/>
      <c r="M50" s="143">
        <v>43</v>
      </c>
      <c r="N50" s="73" t="str">
        <f>IF((K46=K47),"",IF(K46&lt;K47,J46,J47))</f>
        <v>Bye</v>
      </c>
      <c r="O50" s="73">
        <v>1</v>
      </c>
      <c r="P50" s="76"/>
      <c r="Q50" s="144">
        <v>48</v>
      </c>
      <c r="R50" s="73" t="str">
        <f>IF((O46=O47),"",IF(O46&lt;O47,N46,N47))</f>
        <v>Bye</v>
      </c>
      <c r="S50" s="100"/>
      <c r="T50" s="76"/>
      <c r="U50" s="136">
        <v>45</v>
      </c>
      <c r="V50" s="73" t="str">
        <f>IF((S50=S51),"",IF(S50&gt;S51,R50,R51))</f>
        <v>Bye</v>
      </c>
      <c r="W50" s="100"/>
      <c r="X50" s="73"/>
      <c r="Y50" s="132" t="s">
        <v>134</v>
      </c>
      <c r="Z50" s="109"/>
    </row>
    <row r="51" spans="1:26" x14ac:dyDescent="0.25">
      <c r="A51" s="101">
        <v>30</v>
      </c>
      <c r="B51" s="110" t="s">
        <v>426</v>
      </c>
      <c r="C51" s="102">
        <v>1</v>
      </c>
      <c r="D51" s="189" t="s">
        <v>446</v>
      </c>
      <c r="E51" s="113">
        <v>60</v>
      </c>
      <c r="F51" s="85" t="str">
        <f>IF((C29=C30),"",IF(C29&lt;C30,B29,B30))</f>
        <v>Bye</v>
      </c>
      <c r="G51" s="106"/>
      <c r="H51" s="107"/>
      <c r="I51" s="145">
        <v>39</v>
      </c>
      <c r="J51" s="80" t="str">
        <f>IF((G64=G65),"",IF(G64&gt;G65,F64,F65))</f>
        <v>Harry Griffiths</v>
      </c>
      <c r="K51" s="102">
        <v>1</v>
      </c>
      <c r="L51" s="83"/>
      <c r="M51" s="115">
        <v>46</v>
      </c>
      <c r="N51" s="85" t="str">
        <f>IF((K47=K48),"",IF(K47&lt;K48,J47,J48))</f>
        <v>Bye</v>
      </c>
      <c r="O51" s="85"/>
      <c r="P51" s="78"/>
      <c r="Q51" s="147">
        <v>45</v>
      </c>
      <c r="R51" s="80" t="str">
        <f>IF((O47=O48),"",IF(O47&lt;O48,N47,N48))</f>
        <v>Bye</v>
      </c>
      <c r="S51" s="102">
        <v>1</v>
      </c>
      <c r="T51" s="83"/>
      <c r="U51" s="148">
        <v>46</v>
      </c>
      <c r="V51" s="80" t="str">
        <f>IF((S52=S53),"",IF(S52&gt;S53,R52,R53))</f>
        <v>Bye</v>
      </c>
      <c r="W51" s="102"/>
      <c r="X51" s="80"/>
      <c r="Y51" s="134" t="s">
        <v>135</v>
      </c>
      <c r="Z51" s="103"/>
    </row>
    <row r="52" spans="1:26" x14ac:dyDescent="0.25">
      <c r="A52" s="99">
        <v>62</v>
      </c>
      <c r="B52" s="108" t="s">
        <v>1</v>
      </c>
      <c r="C52" s="100"/>
      <c r="D52" s="109"/>
      <c r="E52" s="141">
        <v>44</v>
      </c>
      <c r="F52" s="73" t="str">
        <f>IF((C35=C36),"",IF(C35&lt;C36,B35,B36))</f>
        <v>Bye</v>
      </c>
      <c r="G52" s="100">
        <v>1</v>
      </c>
      <c r="H52" s="109"/>
      <c r="I52" s="114">
        <v>47</v>
      </c>
      <c r="J52" s="85" t="str">
        <f>IF((G66=G67),"",IF(G66&gt;G67,F66,F67))</f>
        <v>Bye</v>
      </c>
      <c r="K52" s="106"/>
      <c r="L52" s="78"/>
      <c r="M52" s="143">
        <v>42</v>
      </c>
      <c r="N52" s="73" t="str">
        <f>IF((K50=K51),"",IF(K50&lt;K51,J50,J51))</f>
        <v>Bye</v>
      </c>
      <c r="O52" s="73">
        <v>1</v>
      </c>
      <c r="P52" s="76"/>
      <c r="Q52" s="116">
        <v>46</v>
      </c>
      <c r="R52" s="85" t="str">
        <f>IF((O50=O51),"",IF(O50&lt;O51,N50,N51))</f>
        <v>Bye</v>
      </c>
      <c r="S52" s="106">
        <v>1</v>
      </c>
      <c r="T52" s="78"/>
      <c r="U52" s="136">
        <v>47</v>
      </c>
      <c r="V52" s="73" t="str">
        <f>IF((S52=S53),"",IF(S52&lt;S53,R52,R53))</f>
        <v>Bye</v>
      </c>
      <c r="W52" s="100"/>
      <c r="X52" s="73"/>
      <c r="Y52" s="132" t="s">
        <v>136</v>
      </c>
      <c r="Z52" s="109"/>
    </row>
    <row r="53" spans="1:26" x14ac:dyDescent="0.25">
      <c r="A53" s="101">
        <v>3</v>
      </c>
      <c r="B53" s="110" t="s">
        <v>427</v>
      </c>
      <c r="C53" s="102">
        <v>1</v>
      </c>
      <c r="D53" s="103"/>
      <c r="E53" s="149">
        <v>53</v>
      </c>
      <c r="F53" s="80" t="str">
        <f>IF((C33=C34),"",IF(C33&lt;C34,B33,B34))</f>
        <v>Bye</v>
      </c>
      <c r="G53" s="102"/>
      <c r="H53" s="103"/>
      <c r="I53" s="145">
        <v>34</v>
      </c>
      <c r="J53" s="80" t="str">
        <f>IF((G69=G70),"",IF(G69&gt;G70,F69,F70))</f>
        <v>Alex Smith</v>
      </c>
      <c r="K53" s="102">
        <v>1</v>
      </c>
      <c r="L53" s="83"/>
      <c r="M53" s="146">
        <v>47</v>
      </c>
      <c r="N53" s="80" t="str">
        <f>IF((K52=K53),"",IF(K52&lt;K53,J52,J53))</f>
        <v>Bye</v>
      </c>
      <c r="O53" s="80"/>
      <c r="P53" s="83"/>
      <c r="Q53" s="147">
        <v>47</v>
      </c>
      <c r="R53" s="80" t="str">
        <f>IF((O52=O53),"",IF(O52&lt;O53,N52,N53))</f>
        <v>Bye</v>
      </c>
      <c r="S53" s="102"/>
      <c r="T53" s="83"/>
      <c r="U53" s="148">
        <v>48</v>
      </c>
      <c r="V53" s="80" t="str">
        <f>IF((S50=S51),"",IF(S50&gt;S51,R50,R51))</f>
        <v>Bye</v>
      </c>
      <c r="W53" s="102"/>
      <c r="X53" s="80"/>
      <c r="Y53" s="134" t="s">
        <v>137</v>
      </c>
      <c r="Z53" s="103"/>
    </row>
    <row r="54" spans="1:26" x14ac:dyDescent="0.25">
      <c r="A54" s="99">
        <v>42</v>
      </c>
      <c r="B54" s="108" t="s">
        <v>1</v>
      </c>
      <c r="C54" s="100"/>
      <c r="D54" s="109"/>
      <c r="E54" s="141">
        <v>43</v>
      </c>
      <c r="F54" s="73" t="str">
        <f>IF((C38=C39),"",IF(C38&lt;C39,B38,B39))</f>
        <v>Bye</v>
      </c>
      <c r="G54" s="100">
        <v>1</v>
      </c>
      <c r="H54" s="109"/>
      <c r="I54" s="142">
        <v>64</v>
      </c>
      <c r="J54" s="73" t="str">
        <f>IF((G38=G39),"",IF(G38&lt;G39,F38,F39))</f>
        <v>Bye</v>
      </c>
      <c r="K54" s="100">
        <v>1</v>
      </c>
      <c r="L54" s="76"/>
      <c r="M54" s="143">
        <v>49</v>
      </c>
      <c r="N54" s="73" t="str">
        <f>IF((K54=K55),"",IF(K54&gt;K55,J54,J55))</f>
        <v>Bye</v>
      </c>
      <c r="O54" s="73">
        <v>1</v>
      </c>
      <c r="P54" s="76"/>
      <c r="Q54" s="144">
        <v>49</v>
      </c>
      <c r="R54" s="73" t="str">
        <f>IF((O54=O55),"",IF(O54&gt;O55,N54,N55))</f>
        <v>Bye</v>
      </c>
      <c r="S54" s="100">
        <v>1</v>
      </c>
      <c r="T54" s="76"/>
      <c r="U54" s="136">
        <v>49</v>
      </c>
      <c r="V54" s="73" t="str">
        <f>IF((S54=S55),"",IF(S54&gt;S55,R54,R55))</f>
        <v>Bye</v>
      </c>
      <c r="W54" s="100"/>
      <c r="X54" s="73"/>
      <c r="Y54" s="132" t="s">
        <v>138</v>
      </c>
      <c r="Z54" s="109"/>
    </row>
    <row r="55" spans="1:26" x14ac:dyDescent="0.25">
      <c r="A55" s="101">
        <v>23</v>
      </c>
      <c r="B55" s="110" t="s">
        <v>428</v>
      </c>
      <c r="C55" s="102">
        <v>1</v>
      </c>
      <c r="D55" s="103"/>
      <c r="E55" s="149">
        <v>54</v>
      </c>
      <c r="F55" s="80" t="str">
        <f>IF((C39=C40),"",IF(C39&lt;C40,B39,B40))</f>
        <v>Bye</v>
      </c>
      <c r="G55" s="102"/>
      <c r="H55" s="103"/>
      <c r="I55" s="145">
        <v>49</v>
      </c>
      <c r="J55" s="80" t="str">
        <f>IF((G40=G41),"",IF(G40&lt;G41,F40,F41))</f>
        <v>Bye</v>
      </c>
      <c r="K55" s="102"/>
      <c r="L55" s="83"/>
      <c r="M55" s="146">
        <v>56</v>
      </c>
      <c r="N55" s="80" t="str">
        <f>IF((K56=K57),"",IF(K56&gt;K57,J56,J57))</f>
        <v>Bye</v>
      </c>
      <c r="O55" s="80"/>
      <c r="P55" s="83"/>
      <c r="Q55" s="147">
        <v>52</v>
      </c>
      <c r="R55" s="80" t="str">
        <f>IF((O55=O56),"",IF(O55&gt;O56,N55,N56))</f>
        <v>Bye</v>
      </c>
      <c r="S55" s="102"/>
      <c r="T55" s="83"/>
      <c r="U55" s="148">
        <v>50</v>
      </c>
      <c r="V55" s="80" t="str">
        <f>IF((S56=S57),"",IF(S56&gt;S57,R56,R57))</f>
        <v>Bye</v>
      </c>
      <c r="W55" s="102"/>
      <c r="X55" s="80"/>
      <c r="Y55" s="134" t="s">
        <v>139</v>
      </c>
      <c r="Z55" s="103"/>
    </row>
    <row r="56" spans="1:26" x14ac:dyDescent="0.25">
      <c r="A56" s="104">
        <v>55</v>
      </c>
      <c r="B56" s="105" t="s">
        <v>1</v>
      </c>
      <c r="C56" s="106"/>
      <c r="D56" s="107"/>
      <c r="E56" s="141">
        <v>59</v>
      </c>
      <c r="F56" s="73" t="str">
        <f>IF((C44=C45),"",IF(C44&lt;C45,B44,B45))</f>
        <v>Bye</v>
      </c>
      <c r="G56" s="100"/>
      <c r="H56" s="109"/>
      <c r="I56" s="114">
        <v>57</v>
      </c>
      <c r="J56" s="85" t="str">
        <f>IF((G42=G43),"",IF(G42&lt;G43,F42,F43))</f>
        <v>Bye</v>
      </c>
      <c r="K56" s="106"/>
      <c r="L56" s="78"/>
      <c r="M56" s="115">
        <v>52</v>
      </c>
      <c r="N56" s="85" t="str">
        <f>IF((K58=K59),"",IF(K58&gt;K59,J58,J59))</f>
        <v>Bye</v>
      </c>
      <c r="O56" s="85">
        <v>1</v>
      </c>
      <c r="P56" s="78"/>
      <c r="Q56" s="116">
        <v>51</v>
      </c>
      <c r="R56" s="85" t="str">
        <f>IF((O59=O60),"",IF(O59&gt;O60,N59,N60))</f>
        <v>Bye</v>
      </c>
      <c r="S56" s="106"/>
      <c r="T56" s="78"/>
      <c r="U56" s="136">
        <v>51</v>
      </c>
      <c r="V56" s="73" t="str">
        <f>IF((S56=S57),"",IF(S56&lt;S57,R56,R57))</f>
        <v>Bye</v>
      </c>
      <c r="W56" s="100"/>
      <c r="X56" s="73"/>
      <c r="Y56" s="132" t="s">
        <v>140</v>
      </c>
      <c r="Z56" s="109"/>
    </row>
    <row r="57" spans="1:26" x14ac:dyDescent="0.25">
      <c r="A57" s="104">
        <v>10</v>
      </c>
      <c r="B57" s="105" t="s">
        <v>429</v>
      </c>
      <c r="C57" s="106">
        <v>1</v>
      </c>
      <c r="D57" s="107"/>
      <c r="E57" s="149">
        <v>38</v>
      </c>
      <c r="F57" s="80" t="str">
        <f>IF((C42=C43),"",IF(C42&lt;C43,B42,B43))</f>
        <v>Liam Abernethy</v>
      </c>
      <c r="G57" s="102">
        <v>1</v>
      </c>
      <c r="H57" s="103"/>
      <c r="I57" s="145">
        <v>56</v>
      </c>
      <c r="J57" s="80" t="str">
        <f>IF((G44=G45),"",IF(G44&lt;G45,F44,F45))</f>
        <v>Bye</v>
      </c>
      <c r="K57" s="102">
        <v>1</v>
      </c>
      <c r="L57" s="83"/>
      <c r="M57" s="146">
        <v>53</v>
      </c>
      <c r="N57" s="80" t="str">
        <f>IF((K60=K61),"",IF(K60&gt;K61,J60,J61))</f>
        <v>Bye</v>
      </c>
      <c r="O57" s="80"/>
      <c r="P57" s="83"/>
      <c r="Q57" s="147">
        <v>50</v>
      </c>
      <c r="R57" s="80" t="str">
        <f>IF((O60=O61),"",IF(O60&gt;O61,N60,N61))</f>
        <v>Bye</v>
      </c>
      <c r="S57" s="102">
        <v>1</v>
      </c>
      <c r="T57" s="83"/>
      <c r="U57" s="148">
        <v>52</v>
      </c>
      <c r="V57" s="80" t="str">
        <f>IF((S54=S55),"",IF(S54&gt;S55,R54,R55))</f>
        <v>Bye</v>
      </c>
      <c r="W57" s="102"/>
      <c r="X57" s="80"/>
      <c r="Y57" s="134" t="s">
        <v>141</v>
      </c>
      <c r="Z57" s="103"/>
    </row>
    <row r="58" spans="1:26" x14ac:dyDescent="0.25">
      <c r="A58" s="99">
        <v>39</v>
      </c>
      <c r="B58" s="108" t="s">
        <v>405</v>
      </c>
      <c r="C58" s="100">
        <v>0</v>
      </c>
      <c r="D58" s="109" t="s">
        <v>442</v>
      </c>
      <c r="E58" s="141">
        <v>51</v>
      </c>
      <c r="F58" s="73" t="str">
        <f>IF((C47=C48),"",IF(C47&lt;C48,B47,B48))</f>
        <v>Bye</v>
      </c>
      <c r="G58" s="100"/>
      <c r="H58" s="109"/>
      <c r="I58" s="142">
        <v>61</v>
      </c>
      <c r="J58" s="73" t="str">
        <f>IF((G46=G47),"",IF(G46&lt;G47,F46,F47))</f>
        <v>Bye</v>
      </c>
      <c r="K58" s="100"/>
      <c r="L58" s="76"/>
      <c r="M58" s="143">
        <v>54</v>
      </c>
      <c r="N58" s="73" t="str">
        <f>IF((K62=K63),"",IF(K62&gt;K63,J62,J63))</f>
        <v>Bye</v>
      </c>
      <c r="O58" s="73"/>
      <c r="P58" s="76"/>
      <c r="Q58" s="144">
        <v>56</v>
      </c>
      <c r="R58" s="73" t="str">
        <f>IF((O54=O55),"",IF(O54&lt;O55,N54,N55))</f>
        <v>Bye</v>
      </c>
      <c r="S58" s="100"/>
      <c r="T58" s="76"/>
      <c r="U58" s="136">
        <v>53</v>
      </c>
      <c r="V58" s="73" t="str">
        <f>IF((S58=S59),"",IF(S58&gt;S59,R58,R59))</f>
        <v>Bye</v>
      </c>
      <c r="W58" s="100"/>
      <c r="X58" s="73"/>
      <c r="Y58" s="132" t="s">
        <v>142</v>
      </c>
      <c r="Z58" s="109"/>
    </row>
    <row r="59" spans="1:26" x14ac:dyDescent="0.25">
      <c r="A59" s="101">
        <v>26</v>
      </c>
      <c r="B59" s="110" t="s">
        <v>406</v>
      </c>
      <c r="C59" s="102">
        <v>3</v>
      </c>
      <c r="D59" s="103" t="s">
        <v>157</v>
      </c>
      <c r="E59" s="149">
        <v>46</v>
      </c>
      <c r="F59" s="80" t="str">
        <f>IF((C46=C47),"",IF(C46&lt;C47,B46,B47))</f>
        <v>Bye</v>
      </c>
      <c r="G59" s="102">
        <v>1</v>
      </c>
      <c r="H59" s="103"/>
      <c r="I59" s="145">
        <v>52</v>
      </c>
      <c r="J59" s="80" t="str">
        <f>IF((G48=G49),"",IF(G48&lt;G49,F48,F49))</f>
        <v>Bye</v>
      </c>
      <c r="K59" s="102">
        <v>1</v>
      </c>
      <c r="L59" s="83"/>
      <c r="M59" s="146">
        <v>51</v>
      </c>
      <c r="N59" s="80" t="str">
        <f>IF((K63=K64),"",IF(K63&gt;K64,J63,J64))</f>
        <v>Bye</v>
      </c>
      <c r="O59" s="80">
        <v>1</v>
      </c>
      <c r="P59" s="83"/>
      <c r="Q59" s="116">
        <v>53</v>
      </c>
      <c r="R59" s="85" t="str">
        <f>IF((O56=O57),"",IF(O56&lt;O57,N56,N57))</f>
        <v>Bye</v>
      </c>
      <c r="S59" s="106">
        <v>1</v>
      </c>
      <c r="T59" s="78"/>
      <c r="U59" s="148">
        <v>54</v>
      </c>
      <c r="V59" s="80" t="str">
        <f>IF((S60=S61),"",IF(S60&gt;S61,R60,R61))</f>
        <v>Bye</v>
      </c>
      <c r="W59" s="102"/>
      <c r="X59" s="80"/>
      <c r="Y59" s="134" t="s">
        <v>143</v>
      </c>
      <c r="Z59" s="103"/>
    </row>
    <row r="60" spans="1:26" x14ac:dyDescent="0.25">
      <c r="A60" s="99">
        <v>58</v>
      </c>
      <c r="B60" s="108" t="s">
        <v>1</v>
      </c>
      <c r="C60" s="100"/>
      <c r="D60" s="109"/>
      <c r="E60" s="141">
        <v>62</v>
      </c>
      <c r="F60" s="73" t="str">
        <f>IF((C52=C53),"",IF(C52&lt;C53,B52,B53))</f>
        <v>Bye</v>
      </c>
      <c r="G60" s="100"/>
      <c r="H60" s="109"/>
      <c r="I60" s="114">
        <v>60</v>
      </c>
      <c r="J60" s="85" t="str">
        <f>IF((G50=G51),"",IF(G50&lt;G51,F50,F51))</f>
        <v>Bye</v>
      </c>
      <c r="K60" s="106"/>
      <c r="L60" s="78"/>
      <c r="M60" s="115">
        <v>55</v>
      </c>
      <c r="N60" s="85" t="str">
        <f>IF((K66=K67),"",IF(K66&gt;K67,J66,J67))</f>
        <v>Bye</v>
      </c>
      <c r="O60" s="85"/>
      <c r="P60" s="78"/>
      <c r="Q60" s="144">
        <v>54</v>
      </c>
      <c r="R60" s="73" t="str">
        <f>IF((O58=O59),"",IF(O58&lt;O59,N58,N59))</f>
        <v>Bye</v>
      </c>
      <c r="S60" s="100">
        <v>1</v>
      </c>
      <c r="T60" s="76"/>
      <c r="U60" s="136">
        <v>55</v>
      </c>
      <c r="V60" s="73" t="str">
        <f>IF((S60=S61),"",IF(S60&lt;S61,R60,R61))</f>
        <v>Bye</v>
      </c>
      <c r="W60" s="100"/>
      <c r="X60" s="73"/>
      <c r="Y60" s="132" t="s">
        <v>144</v>
      </c>
      <c r="Z60" s="109"/>
    </row>
    <row r="61" spans="1:26" x14ac:dyDescent="0.25">
      <c r="A61" s="101">
        <v>7</v>
      </c>
      <c r="B61" s="110" t="s">
        <v>407</v>
      </c>
      <c r="C61" s="102">
        <v>1</v>
      </c>
      <c r="D61" s="103"/>
      <c r="E61" s="149">
        <v>35</v>
      </c>
      <c r="F61" s="80" t="str">
        <f>IF((C50=C51),"",IF(C50&lt;C51,B50,B51))</f>
        <v>Diego Pita</v>
      </c>
      <c r="G61" s="102">
        <v>1</v>
      </c>
      <c r="H61" s="103"/>
      <c r="I61" s="145">
        <v>53</v>
      </c>
      <c r="J61" s="80" t="str">
        <f>IF((G52=G53),"",IF(G52&lt;G53,F52,F53))</f>
        <v>Bye</v>
      </c>
      <c r="K61" s="102">
        <v>1</v>
      </c>
      <c r="L61" s="83"/>
      <c r="M61" s="146">
        <v>50</v>
      </c>
      <c r="N61" s="80" t="str">
        <f>IF((K67=K68),"",IF(K67&gt;K68,J67,J68))</f>
        <v>Bye</v>
      </c>
      <c r="O61" s="80">
        <v>1</v>
      </c>
      <c r="P61" s="83"/>
      <c r="Q61" s="147">
        <v>55</v>
      </c>
      <c r="R61" s="80" t="str">
        <f>IF((O59=O60),"",IF(O59&lt;O60,N59,N60))</f>
        <v>Bye</v>
      </c>
      <c r="S61" s="102"/>
      <c r="T61" s="83"/>
      <c r="U61" s="148">
        <v>56</v>
      </c>
      <c r="V61" s="80" t="str">
        <f>IF((S58=S59),"",IF(S58&gt;S59,R58,R59))</f>
        <v>Bye</v>
      </c>
      <c r="W61" s="102"/>
      <c r="X61" s="80"/>
      <c r="Y61" s="134" t="s">
        <v>145</v>
      </c>
      <c r="Z61" s="103"/>
    </row>
    <row r="62" spans="1:26" x14ac:dyDescent="0.25">
      <c r="A62" s="99">
        <v>47</v>
      </c>
      <c r="B62" s="108" t="s">
        <v>1</v>
      </c>
      <c r="C62" s="100"/>
      <c r="D62" s="109"/>
      <c r="E62" s="141">
        <v>55</v>
      </c>
      <c r="F62" s="73" t="str">
        <f>IF((C55=C56),"",IF(C55&lt;C56,B55,B56))</f>
        <v>Bye</v>
      </c>
      <c r="G62" s="100"/>
      <c r="H62" s="109"/>
      <c r="I62" s="142">
        <v>54</v>
      </c>
      <c r="J62" s="73" t="str">
        <f>IF((G54=G55),"",IF(G54&lt;G55,F54,F55))</f>
        <v>Bye</v>
      </c>
      <c r="K62" s="100">
        <v>1</v>
      </c>
      <c r="L62" s="76"/>
      <c r="M62" s="143">
        <v>64</v>
      </c>
      <c r="N62" s="73" t="str">
        <f>IF((K54=K55),"",IF(K54&lt;K55,J54,J55))</f>
        <v>Bye</v>
      </c>
      <c r="O62" s="73"/>
      <c r="P62" s="76"/>
      <c r="Q62" s="144">
        <v>57</v>
      </c>
      <c r="R62" s="73" t="str">
        <f>IF((O62=O63),"",IF(O62&gt;O63,N62,N63))</f>
        <v>Bye</v>
      </c>
      <c r="S62" s="100">
        <v>1</v>
      </c>
      <c r="T62" s="76"/>
      <c r="U62" s="136">
        <v>57</v>
      </c>
      <c r="V62" s="73" t="str">
        <f>IF((S62=S63),"",IF(S62&gt;S63,R62,R63))</f>
        <v>Bye</v>
      </c>
      <c r="W62" s="100"/>
      <c r="X62" s="73"/>
      <c r="Y62" s="132" t="s">
        <v>146</v>
      </c>
      <c r="Z62" s="109"/>
    </row>
    <row r="63" spans="1:26" x14ac:dyDescent="0.25">
      <c r="A63" s="101">
        <v>18</v>
      </c>
      <c r="B63" s="110" t="s">
        <v>434</v>
      </c>
      <c r="C63" s="102">
        <v>1</v>
      </c>
      <c r="D63" s="103"/>
      <c r="E63" s="113">
        <v>42</v>
      </c>
      <c r="F63" s="85" t="str">
        <f>IF((C54=C55),"",IF(C54&lt;C55,B54,B55))</f>
        <v>Bye</v>
      </c>
      <c r="G63" s="106">
        <v>1</v>
      </c>
      <c r="H63" s="107"/>
      <c r="I63" s="145">
        <v>59</v>
      </c>
      <c r="J63" s="80" t="str">
        <f>IF((G56=G57),"",IF(G56&lt;G57,F56,F57))</f>
        <v>Bye</v>
      </c>
      <c r="K63" s="102"/>
      <c r="L63" s="83"/>
      <c r="M63" s="146">
        <v>57</v>
      </c>
      <c r="N63" s="80" t="str">
        <f>IF((K56=K57),"",IF(K56&lt;K57,J56,J57))</f>
        <v>Bye</v>
      </c>
      <c r="O63" s="80">
        <v>1</v>
      </c>
      <c r="P63" s="83"/>
      <c r="Q63" s="147">
        <v>60</v>
      </c>
      <c r="R63" s="80" t="str">
        <f>IF((O64=O65),"",IF(O64&gt;O65,N64,N65))</f>
        <v>Bye</v>
      </c>
      <c r="S63" s="102"/>
      <c r="T63" s="83"/>
      <c r="U63" s="148">
        <v>58</v>
      </c>
      <c r="V63" s="80" t="str">
        <f>IF((S64=S65),"",IF(S64&gt;S65,R64,R65))</f>
        <v>Bye</v>
      </c>
      <c r="W63" s="102"/>
      <c r="X63" s="80"/>
      <c r="Y63" s="134" t="s">
        <v>147</v>
      </c>
      <c r="Z63" s="103"/>
    </row>
    <row r="64" spans="1:26" x14ac:dyDescent="0.25">
      <c r="A64" s="99">
        <v>50</v>
      </c>
      <c r="B64" s="108" t="s">
        <v>1</v>
      </c>
      <c r="C64" s="100"/>
      <c r="D64" s="109"/>
      <c r="E64" s="141">
        <v>58</v>
      </c>
      <c r="F64" s="73" t="str">
        <f>IF((C60=C61),"",IF(C60&lt;C61,B60,B61))</f>
        <v>Bye</v>
      </c>
      <c r="G64" s="100"/>
      <c r="H64" s="109"/>
      <c r="I64" s="142">
        <v>51</v>
      </c>
      <c r="J64" s="73" t="str">
        <f>IF((G58=G59),"",IF(G58&lt;G59,F58,F59))</f>
        <v>Bye</v>
      </c>
      <c r="K64" s="100">
        <v>1</v>
      </c>
      <c r="L64" s="76"/>
      <c r="M64" s="115">
        <v>61</v>
      </c>
      <c r="N64" s="85" t="str">
        <f>IF((K58=K59),"",IF(K58&lt;K59,J58,J59))</f>
        <v>Bye</v>
      </c>
      <c r="O64" s="85"/>
      <c r="P64" s="78"/>
      <c r="Q64" s="116">
        <v>59</v>
      </c>
      <c r="R64" s="85" t="str">
        <f>IF((O66=O67),"",IF(O66&gt;O67,N66,N67))</f>
        <v>Bye</v>
      </c>
      <c r="S64" s="106"/>
      <c r="T64" s="78"/>
      <c r="U64" s="136">
        <v>59</v>
      </c>
      <c r="V64" s="73" t="str">
        <f>IF((S64=S65),"",IF(S64&lt;S65,R64,R65))</f>
        <v>Bye</v>
      </c>
      <c r="W64" s="100"/>
      <c r="X64" s="73"/>
      <c r="Y64" s="132" t="s">
        <v>148</v>
      </c>
      <c r="Z64" s="109"/>
    </row>
    <row r="65" spans="1:26" x14ac:dyDescent="0.25">
      <c r="A65" s="101">
        <v>15</v>
      </c>
      <c r="B65" s="110" t="s">
        <v>430</v>
      </c>
      <c r="C65" s="102">
        <v>1</v>
      </c>
      <c r="D65" s="103"/>
      <c r="E65" s="149">
        <v>39</v>
      </c>
      <c r="F65" s="80" t="str">
        <f>IF((C58=C59),"",IF(C58&lt;C59,B58,B59))</f>
        <v>Harry Griffiths</v>
      </c>
      <c r="G65" s="102">
        <v>1</v>
      </c>
      <c r="H65" s="103"/>
      <c r="I65" s="145">
        <v>62</v>
      </c>
      <c r="J65" s="80" t="str">
        <f>IF((G59=G60),"",IF(G59&lt;G60,F59,F60))</f>
        <v>Bye</v>
      </c>
      <c r="K65" s="102"/>
      <c r="L65" s="83"/>
      <c r="M65" s="146">
        <v>60</v>
      </c>
      <c r="N65" s="80" t="str">
        <f>IF((K59=K60),"",IF(K59&lt;K60,J59,J60))</f>
        <v>Bye</v>
      </c>
      <c r="O65" s="80">
        <v>1</v>
      </c>
      <c r="P65" s="83"/>
      <c r="Q65" s="147">
        <v>58</v>
      </c>
      <c r="R65" s="80" t="str">
        <f>IF((O67=O68),"",IF(O67&gt;O68,N67,N68))</f>
        <v>Bye</v>
      </c>
      <c r="S65" s="102">
        <v>1</v>
      </c>
      <c r="T65" s="83"/>
      <c r="U65" s="148">
        <v>60</v>
      </c>
      <c r="V65" s="80" t="str">
        <f>IF((S62=S63),"",IF(S62&gt;S63,R62,R63))</f>
        <v>Bye</v>
      </c>
      <c r="W65" s="102"/>
      <c r="X65" s="80"/>
      <c r="Y65" s="134" t="s">
        <v>149</v>
      </c>
      <c r="Z65" s="103"/>
    </row>
    <row r="66" spans="1:26" x14ac:dyDescent="0.25">
      <c r="A66" s="104">
        <v>34</v>
      </c>
      <c r="B66" s="105" t="s">
        <v>431</v>
      </c>
      <c r="C66" s="106">
        <v>3</v>
      </c>
      <c r="D66" s="107" t="s">
        <v>444</v>
      </c>
      <c r="E66" s="141">
        <v>50</v>
      </c>
      <c r="F66" s="73" t="str">
        <f>IF((C64=C65),"",IF(C64&lt;C65,B64,B65))</f>
        <v>Bye</v>
      </c>
      <c r="G66" s="100"/>
      <c r="H66" s="109"/>
      <c r="I66" s="142">
        <v>55</v>
      </c>
      <c r="J66" s="73" t="str">
        <f>IF((G62=G63),"",IF(G62&lt;G63,F62,F63))</f>
        <v>Bye</v>
      </c>
      <c r="K66" s="100">
        <v>1</v>
      </c>
      <c r="L66" s="76"/>
      <c r="M66" s="143">
        <v>59</v>
      </c>
      <c r="N66" s="73" t="str">
        <f>IF((K62=K63),"",IF(K62&lt;K63,J62,J63))</f>
        <v>Bye</v>
      </c>
      <c r="O66" s="73">
        <v>1</v>
      </c>
      <c r="P66" s="76"/>
      <c r="Q66" s="144">
        <v>64</v>
      </c>
      <c r="R66" s="73" t="str">
        <f>IF((O62=O63),"",IF(O62&lt;O63,N62,N63))</f>
        <v>Bye</v>
      </c>
      <c r="S66" s="100"/>
      <c r="T66" s="76"/>
      <c r="U66" s="136">
        <v>61</v>
      </c>
      <c r="V66" s="73" t="str">
        <f>IF((S66=S67),"",IF(S66&gt;S67,R66,R67))</f>
        <v>Bye</v>
      </c>
      <c r="W66" s="100"/>
      <c r="X66" s="73"/>
      <c r="Y66" s="132" t="s">
        <v>150</v>
      </c>
      <c r="Z66" s="109"/>
    </row>
    <row r="67" spans="1:26" x14ac:dyDescent="0.25">
      <c r="A67" s="104">
        <v>31</v>
      </c>
      <c r="B67" s="105" t="s">
        <v>432</v>
      </c>
      <c r="C67" s="106">
        <v>0</v>
      </c>
      <c r="D67" s="107" t="s">
        <v>158</v>
      </c>
      <c r="E67" s="113">
        <v>47</v>
      </c>
      <c r="F67" s="85" t="str">
        <f>IF((C62=C63),"",IF(C62&lt;C63,B62,B63))</f>
        <v>Bye</v>
      </c>
      <c r="G67" s="106">
        <v>1</v>
      </c>
      <c r="H67" s="107"/>
      <c r="I67" s="145">
        <v>58</v>
      </c>
      <c r="J67" s="80" t="str">
        <f>IF((G63=G64),"",IF(G63&lt;G64,F63,F64))</f>
        <v>Bye</v>
      </c>
      <c r="K67" s="102"/>
      <c r="L67" s="83"/>
      <c r="M67" s="146">
        <v>62</v>
      </c>
      <c r="N67" s="80" t="str">
        <f>IF((K64=K65),"",IF(K64&lt;K65,J64,J65))</f>
        <v>Bye</v>
      </c>
      <c r="O67" s="80"/>
      <c r="P67" s="83"/>
      <c r="Q67" s="147">
        <v>61</v>
      </c>
      <c r="R67" s="80" t="str">
        <f>IF((O63=O64),"",IF(O63&lt;O64,N63,N64))</f>
        <v>Bye</v>
      </c>
      <c r="S67" s="102">
        <v>1</v>
      </c>
      <c r="T67" s="83"/>
      <c r="U67" s="148">
        <v>62</v>
      </c>
      <c r="V67" s="80" t="str">
        <f>IF((S68=S69),"",IF(S68&gt;S69,R68,R69))</f>
        <v>Bye</v>
      </c>
      <c r="W67" s="102"/>
      <c r="X67" s="80"/>
      <c r="Y67" s="134" t="s">
        <v>151</v>
      </c>
      <c r="Z67" s="103"/>
    </row>
    <row r="68" spans="1:26" x14ac:dyDescent="0.25">
      <c r="A68" s="99">
        <v>63</v>
      </c>
      <c r="B68" s="108" t="s">
        <v>1</v>
      </c>
      <c r="C68" s="100"/>
      <c r="D68" s="109"/>
      <c r="E68" s="141">
        <v>63</v>
      </c>
      <c r="F68" s="73" t="str">
        <f>IF((C68=C69),"",IF(C68&lt;C69,B68,B69))</f>
        <v>Bye</v>
      </c>
      <c r="G68" s="100"/>
      <c r="H68" s="109"/>
      <c r="I68" s="142">
        <v>50</v>
      </c>
      <c r="J68" s="73" t="str">
        <f>IF((G66=G67),"",IF(G66&lt;G67,F66,F67))</f>
        <v>Bye</v>
      </c>
      <c r="K68" s="100">
        <v>1</v>
      </c>
      <c r="L68" s="76"/>
      <c r="M68" s="115">
        <v>58</v>
      </c>
      <c r="N68" s="85" t="str">
        <f>IF((K66=K67),"",IF(K66&lt;K67,J66,J67))</f>
        <v>Bye</v>
      </c>
      <c r="O68" s="85">
        <v>1</v>
      </c>
      <c r="P68" s="78"/>
      <c r="Q68" s="116">
        <v>62</v>
      </c>
      <c r="R68" s="85" t="str">
        <f>IF((O66=O67),"",IF(O66&lt;O67,N66,N67))</f>
        <v>Bye</v>
      </c>
      <c r="S68" s="106">
        <v>1</v>
      </c>
      <c r="T68" s="78"/>
      <c r="U68" s="136">
        <v>63</v>
      </c>
      <c r="V68" s="73" t="str">
        <f>IF((S68=S69),"",IF(S68&lt;S69,R68,R69))</f>
        <v>Bye</v>
      </c>
      <c r="W68" s="100"/>
      <c r="X68" s="73"/>
      <c r="Y68" s="133" t="s">
        <v>152</v>
      </c>
      <c r="Z68" s="107"/>
    </row>
    <row r="69" spans="1:26" x14ac:dyDescent="0.25">
      <c r="A69" s="101">
        <v>2</v>
      </c>
      <c r="B69" s="110" t="s">
        <v>433</v>
      </c>
      <c r="C69" s="102">
        <v>1</v>
      </c>
      <c r="D69" s="103"/>
      <c r="E69" s="149">
        <v>34</v>
      </c>
      <c r="F69" s="80" t="str">
        <f>IF((C66=C67),"",IF(C66&lt;C67,B66,B67))</f>
        <v>Alex Smith</v>
      </c>
      <c r="G69" s="102">
        <v>1</v>
      </c>
      <c r="H69" s="103"/>
      <c r="I69" s="145">
        <v>63</v>
      </c>
      <c r="J69" s="80" t="str">
        <f>IF((G67=G68),"",IF(G67&lt;G68,F67,F68))</f>
        <v>Bye</v>
      </c>
      <c r="K69" s="102"/>
      <c r="L69" s="83"/>
      <c r="M69" s="146">
        <v>63</v>
      </c>
      <c r="N69" s="80" t="str">
        <f>IF((K68=K69),"",IF(K68&lt;K69,J68,J69))</f>
        <v>Bye</v>
      </c>
      <c r="O69" s="80"/>
      <c r="P69" s="83"/>
      <c r="Q69" s="147">
        <v>63</v>
      </c>
      <c r="R69" s="80" t="str">
        <f>IF((O68=O69),"",IF(O68&lt;O69,N68,N69))</f>
        <v>Bye</v>
      </c>
      <c r="S69" s="102"/>
      <c r="T69" s="83"/>
      <c r="U69" s="148">
        <v>64</v>
      </c>
      <c r="V69" s="80" t="str">
        <f>IF((S66=S67),"",IF(S66&gt;S67,R66,R67))</f>
        <v>Bye</v>
      </c>
      <c r="W69" s="102"/>
      <c r="X69" s="80"/>
      <c r="Y69" s="134" t="s">
        <v>153</v>
      </c>
      <c r="Z69" s="103"/>
    </row>
  </sheetData>
  <printOptions horizontalCentered="1" verticalCentered="1"/>
  <pageMargins left="0.51181102362204722" right="0.51181102362204722" top="0.94488188976377963" bottom="0.74803149606299213" header="0.31496062992125984" footer="0.31496062992125984"/>
  <pageSetup paperSize="8" scale="62" orientation="landscape" horizontalDpi="360" verticalDpi="360" r:id="rId1"/>
  <headerFooter>
    <oddHeader>&amp;L&amp;G&amp;C&amp;16English Under 11 Championships 2017
Boys Under 11&amp;R&amp;16&amp;D
&amp;T</oddHeader>
  </headerFooter>
  <ignoredErrors>
    <ignoredError sqref="Z5:Z6 Z8:Z10 Z22:Z23 Z25:Z27 Z33:Z35 Z12 Z16 Z29 Z31:Z32 Z39:Z44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4"/>
  <sheetViews>
    <sheetView topLeftCell="A15" workbookViewId="0">
      <selection activeCell="L74" sqref="L74"/>
    </sheetView>
  </sheetViews>
  <sheetFormatPr defaultRowHeight="12.75" x14ac:dyDescent="0.2"/>
  <cols>
    <col min="1" max="1" width="9.140625" style="41"/>
    <col min="2" max="2" width="21.28515625" style="40" customWidth="1"/>
    <col min="3" max="3" width="21.140625" style="42" customWidth="1"/>
    <col min="4" max="4" width="10.7109375" style="43" customWidth="1"/>
    <col min="5" max="5" width="10.7109375" style="39" customWidth="1"/>
    <col min="6" max="6" width="10.7109375" style="40" customWidth="1"/>
    <col min="7" max="7" width="10.7109375" style="42" customWidth="1"/>
    <col min="8" max="8" width="14.28515625" style="46" customWidth="1"/>
    <col min="9" max="9" width="5.140625" style="64" customWidth="1"/>
    <col min="10" max="10" width="18.7109375" style="42" customWidth="1"/>
    <col min="11" max="11" width="2.7109375" style="40" customWidth="1"/>
    <col min="12" max="12" width="17.28515625" style="45" customWidth="1"/>
    <col min="13" max="13" width="4.5703125" style="44" bestFit="1" customWidth="1"/>
    <col min="14" max="14" width="18.7109375" style="40" customWidth="1"/>
    <col min="15" max="15" width="3.7109375" style="40" customWidth="1"/>
    <col min="16" max="16" width="12.140625" style="47" bestFit="1" customWidth="1"/>
    <col min="17" max="17" width="2.7109375" style="44" customWidth="1"/>
    <col min="18" max="18" width="19.42578125" style="40" bestFit="1" customWidth="1"/>
    <col min="19" max="19" width="3.7109375" style="40" customWidth="1"/>
    <col min="20" max="20" width="13.7109375" style="47" bestFit="1" customWidth="1"/>
    <col min="21" max="21" width="3" style="44" bestFit="1" customWidth="1"/>
    <col min="22" max="22" width="18.7109375" style="40" customWidth="1"/>
    <col min="23" max="23" width="2.7109375" style="40" customWidth="1"/>
    <col min="24" max="24" width="11.85546875" style="47" bestFit="1" customWidth="1"/>
    <col min="25" max="25" width="3" style="44" bestFit="1" customWidth="1"/>
    <col min="26" max="26" width="18.7109375" style="40" customWidth="1"/>
    <col min="27" max="16384" width="9.140625" style="40"/>
  </cols>
  <sheetData>
    <row r="1" spans="1:25" x14ac:dyDescent="0.2">
      <c r="A1" s="40"/>
      <c r="B1" s="209" t="s">
        <v>43</v>
      </c>
      <c r="C1" s="153" t="s">
        <v>44</v>
      </c>
      <c r="D1" s="153">
        <v>1</v>
      </c>
      <c r="E1" s="153">
        <v>2</v>
      </c>
      <c r="F1" s="153">
        <v>3</v>
      </c>
      <c r="G1" s="153"/>
      <c r="H1" s="153" t="s">
        <v>45</v>
      </c>
      <c r="I1" s="153" t="s">
        <v>46</v>
      </c>
      <c r="J1" s="153" t="s">
        <v>47</v>
      </c>
      <c r="K1" s="153"/>
      <c r="L1" s="153"/>
      <c r="M1" s="153"/>
      <c r="P1" s="40"/>
      <c r="Q1" s="40"/>
      <c r="T1" s="40"/>
      <c r="U1" s="40"/>
      <c r="X1" s="40"/>
      <c r="Y1" s="40"/>
    </row>
    <row r="2" spans="1:25" x14ac:dyDescent="0.2">
      <c r="A2" s="40"/>
      <c r="B2" s="210">
        <v>1</v>
      </c>
      <c r="C2" s="9" t="s">
        <v>533</v>
      </c>
      <c r="D2" s="9"/>
      <c r="E2" s="9">
        <v>3</v>
      </c>
      <c r="F2" s="9">
        <v>3</v>
      </c>
      <c r="G2" s="9"/>
      <c r="H2" s="9"/>
      <c r="I2" s="9"/>
      <c r="J2" s="9">
        <v>1</v>
      </c>
      <c r="K2" s="210"/>
      <c r="L2" s="210"/>
      <c r="M2" s="210"/>
      <c r="P2" s="40"/>
      <c r="Q2" s="40"/>
      <c r="T2" s="40"/>
      <c r="U2" s="40"/>
      <c r="X2" s="40"/>
      <c r="Y2" s="40"/>
    </row>
    <row r="3" spans="1:25" x14ac:dyDescent="0.2">
      <c r="A3" s="40"/>
      <c r="B3" s="210">
        <v>8</v>
      </c>
      <c r="C3" s="9" t="s">
        <v>317</v>
      </c>
      <c r="D3" s="9">
        <v>0</v>
      </c>
      <c r="E3" s="9"/>
      <c r="F3" s="9">
        <v>3</v>
      </c>
      <c r="G3" s="9"/>
      <c r="H3" s="9"/>
      <c r="I3" s="9"/>
      <c r="J3" s="9">
        <v>2</v>
      </c>
      <c r="K3" s="210"/>
      <c r="L3" s="210"/>
      <c r="M3" s="210"/>
      <c r="P3" s="40"/>
      <c r="Q3" s="40"/>
      <c r="T3" s="40"/>
      <c r="U3" s="40"/>
      <c r="X3" s="40"/>
      <c r="Y3" s="40"/>
    </row>
    <row r="4" spans="1:25" x14ac:dyDescent="0.2">
      <c r="A4" s="40"/>
      <c r="B4" s="210">
        <v>9</v>
      </c>
      <c r="C4" s="9" t="s">
        <v>318</v>
      </c>
      <c r="D4" s="9">
        <v>0</v>
      </c>
      <c r="E4" s="9">
        <v>1</v>
      </c>
      <c r="F4" s="9"/>
      <c r="G4" s="9"/>
      <c r="H4" s="9"/>
      <c r="I4" s="9"/>
      <c r="J4" s="9">
        <v>3</v>
      </c>
      <c r="K4" s="210"/>
      <c r="L4" s="210"/>
      <c r="M4" s="210"/>
      <c r="P4" s="40"/>
      <c r="Q4" s="40"/>
      <c r="T4" s="40"/>
      <c r="U4" s="40"/>
      <c r="X4" s="40"/>
      <c r="Y4" s="40"/>
    </row>
    <row r="5" spans="1:25" x14ac:dyDescent="0.2">
      <c r="A5" s="40"/>
      <c r="B5" s="210"/>
      <c r="C5" s="153"/>
      <c r="D5" s="153"/>
      <c r="E5" s="153"/>
      <c r="F5" s="153"/>
      <c r="G5" s="153"/>
      <c r="H5" s="153"/>
      <c r="I5" s="153"/>
      <c r="J5" s="153"/>
      <c r="K5" s="210"/>
      <c r="L5" s="210"/>
      <c r="M5" s="210"/>
      <c r="P5" s="40"/>
      <c r="Q5" s="40"/>
      <c r="T5" s="40"/>
      <c r="U5" s="40"/>
      <c r="X5" s="40"/>
      <c r="Y5" s="40"/>
    </row>
    <row r="6" spans="1:25" x14ac:dyDescent="0.2">
      <c r="A6" s="40"/>
      <c r="B6" s="211" t="s">
        <v>48</v>
      </c>
      <c r="C6" s="153" t="s">
        <v>44</v>
      </c>
      <c r="D6" s="153">
        <v>1</v>
      </c>
      <c r="E6" s="153">
        <v>2</v>
      </c>
      <c r="F6" s="153">
        <v>3</v>
      </c>
      <c r="G6" s="153"/>
      <c r="H6" s="153" t="s">
        <v>45</v>
      </c>
      <c r="I6" s="153" t="s">
        <v>46</v>
      </c>
      <c r="J6" s="153" t="s">
        <v>47</v>
      </c>
      <c r="K6" s="153"/>
      <c r="L6" s="153"/>
      <c r="M6" s="153"/>
      <c r="P6" s="40"/>
      <c r="Q6" s="40"/>
      <c r="T6" s="40"/>
      <c r="U6" s="40"/>
      <c r="X6" s="40"/>
      <c r="Y6" s="40"/>
    </row>
    <row r="7" spans="1:25" x14ac:dyDescent="0.2">
      <c r="A7" s="40"/>
      <c r="B7" s="210">
        <v>2</v>
      </c>
      <c r="C7" s="9" t="s">
        <v>312</v>
      </c>
      <c r="D7" s="9"/>
      <c r="E7" s="9">
        <v>3</v>
      </c>
      <c r="F7" s="9">
        <v>3</v>
      </c>
      <c r="G7" s="9"/>
      <c r="H7" s="9"/>
      <c r="I7" s="9"/>
      <c r="J7" s="9">
        <v>1</v>
      </c>
      <c r="K7" s="210"/>
      <c r="L7" s="210"/>
      <c r="M7" s="210"/>
      <c r="P7" s="40"/>
      <c r="Q7" s="40"/>
      <c r="T7" s="40"/>
      <c r="U7" s="40"/>
      <c r="X7" s="40"/>
      <c r="Y7" s="40"/>
    </row>
    <row r="8" spans="1:25" x14ac:dyDescent="0.2">
      <c r="A8" s="40"/>
      <c r="B8" s="210">
        <v>7</v>
      </c>
      <c r="C8" s="9" t="s">
        <v>527</v>
      </c>
      <c r="D8" s="9">
        <v>1</v>
      </c>
      <c r="E8" s="9"/>
      <c r="F8" s="9">
        <v>3</v>
      </c>
      <c r="G8" s="9"/>
      <c r="H8" s="9"/>
      <c r="I8" s="9"/>
      <c r="J8" s="9">
        <v>2</v>
      </c>
      <c r="K8" s="210"/>
      <c r="L8" s="210"/>
      <c r="M8" s="210"/>
      <c r="P8" s="40"/>
      <c r="Q8" s="40"/>
      <c r="T8" s="40"/>
      <c r="U8" s="40"/>
      <c r="X8" s="40"/>
      <c r="Y8" s="40"/>
    </row>
    <row r="9" spans="1:25" x14ac:dyDescent="0.2">
      <c r="A9" s="40"/>
      <c r="B9" s="210">
        <v>10</v>
      </c>
      <c r="C9" s="9" t="s">
        <v>319</v>
      </c>
      <c r="D9" s="9">
        <v>0</v>
      </c>
      <c r="E9" s="9">
        <v>0</v>
      </c>
      <c r="F9" s="9"/>
      <c r="G9" s="9"/>
      <c r="H9" s="9"/>
      <c r="I9" s="9"/>
      <c r="J9" s="9">
        <v>3</v>
      </c>
      <c r="K9" s="210"/>
      <c r="L9" s="210"/>
      <c r="M9" s="210"/>
      <c r="P9" s="40"/>
      <c r="Q9" s="40"/>
      <c r="T9" s="40"/>
      <c r="U9" s="40"/>
      <c r="X9" s="40"/>
      <c r="Y9" s="40"/>
    </row>
    <row r="10" spans="1:25" x14ac:dyDescent="0.2">
      <c r="A10" s="40"/>
      <c r="B10" s="210"/>
      <c r="C10" s="153"/>
      <c r="D10" s="153"/>
      <c r="E10" s="153"/>
      <c r="F10" s="153"/>
      <c r="G10" s="153"/>
      <c r="H10" s="153"/>
      <c r="I10" s="153"/>
      <c r="J10" s="153"/>
      <c r="K10" s="210"/>
      <c r="L10" s="210"/>
      <c r="M10" s="210"/>
      <c r="P10" s="40"/>
      <c r="Q10" s="40"/>
      <c r="T10" s="40"/>
      <c r="U10" s="40"/>
      <c r="X10" s="40"/>
      <c r="Y10" s="40"/>
    </row>
    <row r="11" spans="1:25" x14ac:dyDescent="0.2">
      <c r="A11" s="40"/>
      <c r="B11" s="212" t="s">
        <v>49</v>
      </c>
      <c r="C11" s="153" t="s">
        <v>44</v>
      </c>
      <c r="D11" s="153">
        <v>1</v>
      </c>
      <c r="E11" s="153">
        <v>2</v>
      </c>
      <c r="F11" s="153">
        <v>3</v>
      </c>
      <c r="G11" s="153"/>
      <c r="H11" s="153" t="s">
        <v>45</v>
      </c>
      <c r="I11" s="153" t="s">
        <v>46</v>
      </c>
      <c r="J11" s="153" t="s">
        <v>47</v>
      </c>
      <c r="K11" s="153"/>
      <c r="L11" s="153"/>
      <c r="M11" s="153"/>
      <c r="P11" s="40"/>
      <c r="Q11" s="40"/>
      <c r="T11" s="40"/>
      <c r="U11" s="40"/>
      <c r="X11" s="40"/>
      <c r="Y11" s="40"/>
    </row>
    <row r="12" spans="1:25" x14ac:dyDescent="0.2">
      <c r="A12" s="40"/>
      <c r="B12" s="210">
        <v>3</v>
      </c>
      <c r="C12" s="9" t="s">
        <v>313</v>
      </c>
      <c r="D12" s="9"/>
      <c r="E12" s="9">
        <v>1</v>
      </c>
      <c r="F12" s="9">
        <v>3</v>
      </c>
      <c r="G12" s="9"/>
      <c r="H12" s="9"/>
      <c r="I12" s="9"/>
      <c r="J12" s="9">
        <v>2</v>
      </c>
      <c r="K12" s="210"/>
      <c r="L12" s="210"/>
      <c r="M12" s="210"/>
      <c r="P12" s="40"/>
      <c r="Q12" s="40"/>
      <c r="T12" s="40"/>
      <c r="U12" s="40"/>
      <c r="X12" s="40"/>
      <c r="Y12" s="40"/>
    </row>
    <row r="13" spans="1:25" x14ac:dyDescent="0.2">
      <c r="A13" s="40"/>
      <c r="B13" s="210">
        <v>6</v>
      </c>
      <c r="C13" s="9" t="s">
        <v>316</v>
      </c>
      <c r="D13" s="9">
        <v>3</v>
      </c>
      <c r="E13" s="9"/>
      <c r="F13" s="9">
        <v>3</v>
      </c>
      <c r="G13" s="9"/>
      <c r="H13" s="9"/>
      <c r="I13" s="9"/>
      <c r="J13" s="9">
        <v>1</v>
      </c>
      <c r="K13" s="210"/>
      <c r="L13" s="210"/>
      <c r="M13" s="210"/>
      <c r="P13" s="40"/>
      <c r="Q13" s="40"/>
      <c r="T13" s="40"/>
      <c r="U13" s="40"/>
      <c r="X13" s="40"/>
      <c r="Y13" s="40"/>
    </row>
    <row r="14" spans="1:25" x14ac:dyDescent="0.2">
      <c r="A14" s="40"/>
      <c r="B14" s="210">
        <v>11</v>
      </c>
      <c r="C14" s="9" t="s">
        <v>321</v>
      </c>
      <c r="D14" s="9">
        <v>0</v>
      </c>
      <c r="E14" s="9">
        <v>0</v>
      </c>
      <c r="F14" s="9"/>
      <c r="G14" s="9"/>
      <c r="H14" s="9"/>
      <c r="I14" s="9"/>
      <c r="J14" s="9">
        <v>3</v>
      </c>
      <c r="K14" s="210"/>
      <c r="L14" s="210"/>
      <c r="M14" s="210"/>
      <c r="P14" s="40"/>
      <c r="Q14" s="40"/>
      <c r="T14" s="40"/>
      <c r="U14" s="40"/>
      <c r="X14" s="40"/>
      <c r="Y14" s="40"/>
    </row>
    <row r="15" spans="1:25" x14ac:dyDescent="0.2">
      <c r="A15" s="40"/>
      <c r="B15" s="210"/>
      <c r="C15" s="153"/>
      <c r="D15" s="153"/>
      <c r="E15" s="153"/>
      <c r="F15" s="153"/>
      <c r="G15" s="153"/>
      <c r="H15" s="153"/>
      <c r="I15" s="153"/>
      <c r="J15" s="153"/>
      <c r="K15" s="210"/>
      <c r="L15" s="210"/>
      <c r="M15" s="210"/>
      <c r="P15" s="40"/>
      <c r="Q15" s="40"/>
      <c r="T15" s="40"/>
      <c r="U15" s="40"/>
      <c r="X15" s="40"/>
      <c r="Y15" s="40"/>
    </row>
    <row r="16" spans="1:25" x14ac:dyDescent="0.2">
      <c r="A16" s="40"/>
      <c r="B16" s="213" t="s">
        <v>50</v>
      </c>
      <c r="C16" s="153" t="s">
        <v>44</v>
      </c>
      <c r="D16" s="153">
        <v>1</v>
      </c>
      <c r="E16" s="153">
        <v>2</v>
      </c>
      <c r="F16" s="153">
        <v>3</v>
      </c>
      <c r="G16" s="153"/>
      <c r="H16" s="153" t="s">
        <v>45</v>
      </c>
      <c r="I16" s="153" t="s">
        <v>46</v>
      </c>
      <c r="J16" s="153" t="s">
        <v>47</v>
      </c>
      <c r="K16" s="153"/>
      <c r="L16" s="153"/>
      <c r="M16" s="153"/>
      <c r="P16" s="40"/>
      <c r="Q16" s="40"/>
      <c r="T16" s="40"/>
      <c r="U16" s="40"/>
      <c r="X16" s="40"/>
      <c r="Y16" s="40"/>
    </row>
    <row r="17" spans="1:25" x14ac:dyDescent="0.2">
      <c r="A17" s="40"/>
      <c r="B17" s="210">
        <v>4</v>
      </c>
      <c r="C17" s="9" t="s">
        <v>314</v>
      </c>
      <c r="D17" s="28"/>
      <c r="E17" s="28">
        <v>0</v>
      </c>
      <c r="F17" s="28">
        <v>3</v>
      </c>
      <c r="G17" s="9"/>
      <c r="H17" s="9"/>
      <c r="I17" s="9"/>
      <c r="J17" s="9">
        <v>2</v>
      </c>
      <c r="K17" s="210"/>
      <c r="L17" s="210"/>
      <c r="M17" s="210"/>
      <c r="P17" s="40"/>
      <c r="Q17" s="40"/>
      <c r="T17" s="40"/>
      <c r="U17" s="40"/>
      <c r="X17" s="40"/>
      <c r="Y17" s="40"/>
    </row>
    <row r="18" spans="1:25" x14ac:dyDescent="0.2">
      <c r="A18" s="40"/>
      <c r="B18" s="210">
        <v>5</v>
      </c>
      <c r="C18" s="9" t="s">
        <v>315</v>
      </c>
      <c r="D18" s="28">
        <v>3</v>
      </c>
      <c r="E18" s="28"/>
      <c r="F18" s="28">
        <v>3</v>
      </c>
      <c r="G18" s="9"/>
      <c r="H18" s="9"/>
      <c r="I18" s="9"/>
      <c r="J18" s="9">
        <v>1</v>
      </c>
      <c r="K18" s="210"/>
      <c r="L18" s="210"/>
      <c r="M18" s="210"/>
      <c r="P18" s="40"/>
      <c r="Q18" s="40"/>
      <c r="T18" s="40"/>
      <c r="U18" s="40"/>
      <c r="X18" s="40"/>
      <c r="Y18" s="40"/>
    </row>
    <row r="19" spans="1:25" x14ac:dyDescent="0.2">
      <c r="A19" s="40"/>
      <c r="B19" s="210">
        <v>12</v>
      </c>
      <c r="C19" s="9" t="s">
        <v>320</v>
      </c>
      <c r="D19" s="28">
        <v>0</v>
      </c>
      <c r="E19" s="28">
        <v>0</v>
      </c>
      <c r="F19" s="28"/>
      <c r="G19" s="9"/>
      <c r="H19" s="9"/>
      <c r="I19" s="9"/>
      <c r="J19" s="9">
        <v>3</v>
      </c>
      <c r="K19" s="210"/>
      <c r="L19" s="210"/>
      <c r="M19" s="210"/>
      <c r="P19" s="40"/>
      <c r="Q19" s="40"/>
      <c r="T19" s="40"/>
      <c r="U19" s="40"/>
      <c r="X19" s="40"/>
      <c r="Y19" s="40"/>
    </row>
    <row r="20" spans="1:25" x14ac:dyDescent="0.2">
      <c r="A20" s="40"/>
      <c r="B20" s="210"/>
      <c r="C20" s="214"/>
      <c r="D20" s="214"/>
      <c r="E20" s="215"/>
      <c r="F20" s="201"/>
      <c r="G20" s="214"/>
      <c r="H20" s="201"/>
      <c r="I20" s="214"/>
      <c r="J20" s="214"/>
      <c r="K20" s="210"/>
      <c r="L20" s="210"/>
      <c r="M20" s="210"/>
      <c r="P20" s="40"/>
      <c r="Q20" s="40"/>
      <c r="T20" s="40"/>
      <c r="U20" s="40"/>
      <c r="X20" s="40"/>
      <c r="Y20" s="40"/>
    </row>
    <row r="21" spans="1:25" x14ac:dyDescent="0.2">
      <c r="A21" s="40"/>
      <c r="B21" s="210"/>
      <c r="C21" s="153"/>
      <c r="D21" s="153"/>
      <c r="E21" s="216"/>
      <c r="F21" s="210"/>
      <c r="G21" s="153" t="s">
        <v>51</v>
      </c>
      <c r="H21" s="210" t="s">
        <v>52</v>
      </c>
      <c r="I21" s="153" t="s">
        <v>290</v>
      </c>
      <c r="J21" s="153" t="s">
        <v>2</v>
      </c>
      <c r="K21" s="210"/>
      <c r="L21" s="210"/>
      <c r="M21" s="210"/>
      <c r="P21" s="40"/>
      <c r="Q21" s="40"/>
      <c r="T21" s="40"/>
      <c r="U21" s="40"/>
      <c r="X21" s="40"/>
      <c r="Y21" s="40"/>
    </row>
    <row r="22" spans="1:25" x14ac:dyDescent="0.2">
      <c r="A22" s="40"/>
      <c r="B22" s="210" t="s">
        <v>289</v>
      </c>
      <c r="C22" s="9" t="str">
        <f>C3</f>
        <v>Shae Paterson</v>
      </c>
      <c r="D22" s="9" t="s">
        <v>53</v>
      </c>
      <c r="E22" s="217" t="str">
        <f>C4</f>
        <v>Mia Leahey</v>
      </c>
      <c r="F22" s="218"/>
      <c r="G22" s="196" t="s">
        <v>451</v>
      </c>
      <c r="H22" s="195" t="s">
        <v>452</v>
      </c>
      <c r="I22" s="61"/>
      <c r="J22" s="37" t="s">
        <v>291</v>
      </c>
      <c r="K22" s="210"/>
      <c r="L22" s="210"/>
      <c r="M22" s="210"/>
      <c r="P22" s="40"/>
      <c r="Q22" s="40"/>
      <c r="T22" s="40"/>
      <c r="U22" s="40"/>
      <c r="X22" s="40"/>
      <c r="Y22" s="40"/>
    </row>
    <row r="23" spans="1:25" x14ac:dyDescent="0.2">
      <c r="A23" s="40"/>
      <c r="B23" s="210" t="s">
        <v>289</v>
      </c>
      <c r="C23" s="9" t="str">
        <f>C8</f>
        <v>Miriam  Mulla</v>
      </c>
      <c r="D23" s="9" t="s">
        <v>53</v>
      </c>
      <c r="E23" s="219" t="str">
        <f>C9</f>
        <v>Harriet Broadbridge</v>
      </c>
      <c r="F23" s="220"/>
      <c r="G23" s="190" t="s">
        <v>447</v>
      </c>
      <c r="H23" s="191" t="s">
        <v>449</v>
      </c>
      <c r="I23" s="60"/>
      <c r="J23" s="65" t="s">
        <v>291</v>
      </c>
      <c r="K23" s="210"/>
      <c r="L23" s="210"/>
      <c r="M23" s="210"/>
      <c r="P23" s="40"/>
      <c r="Q23" s="40"/>
      <c r="T23" s="40"/>
      <c r="U23" s="40"/>
      <c r="X23" s="40"/>
      <c r="Y23" s="40"/>
    </row>
    <row r="24" spans="1:25" x14ac:dyDescent="0.2">
      <c r="A24" s="40"/>
      <c r="B24" s="210" t="s">
        <v>289</v>
      </c>
      <c r="C24" s="9" t="str">
        <f>C13</f>
        <v>Megan Light</v>
      </c>
      <c r="D24" s="9" t="s">
        <v>53</v>
      </c>
      <c r="E24" s="207" t="str">
        <f>C14</f>
        <v>Isobel Beynon-Cob</v>
      </c>
      <c r="F24" s="221"/>
      <c r="G24" s="190" t="s">
        <v>447</v>
      </c>
      <c r="H24" s="197" t="s">
        <v>453</v>
      </c>
      <c r="I24" s="214"/>
      <c r="J24" s="222" t="s">
        <v>291</v>
      </c>
      <c r="K24" s="210"/>
      <c r="L24" s="210"/>
      <c r="M24" s="210"/>
      <c r="P24" s="40"/>
      <c r="Q24" s="40"/>
      <c r="T24" s="40"/>
      <c r="U24" s="40"/>
      <c r="X24" s="40"/>
      <c r="Y24" s="40"/>
    </row>
    <row r="25" spans="1:25" x14ac:dyDescent="0.2">
      <c r="A25" s="40"/>
      <c r="B25" s="210" t="s">
        <v>289</v>
      </c>
      <c r="C25" s="9" t="str">
        <f>C18</f>
        <v>Mariam Essa</v>
      </c>
      <c r="D25" s="9" t="s">
        <v>53</v>
      </c>
      <c r="E25" s="219" t="str">
        <f>C19</f>
        <v>Amelie Brooke</v>
      </c>
      <c r="F25" s="220"/>
      <c r="G25" s="190" t="s">
        <v>447</v>
      </c>
      <c r="H25" s="191" t="s">
        <v>448</v>
      </c>
      <c r="I25" s="60"/>
      <c r="J25" s="65" t="s">
        <v>291</v>
      </c>
      <c r="K25" s="210"/>
      <c r="L25" s="210"/>
      <c r="M25" s="210"/>
      <c r="P25" s="40"/>
      <c r="Q25" s="40"/>
      <c r="T25" s="40"/>
      <c r="U25" s="40"/>
      <c r="X25" s="40"/>
      <c r="Y25" s="40"/>
    </row>
    <row r="26" spans="1:25" x14ac:dyDescent="0.2">
      <c r="A26" s="40"/>
      <c r="B26" s="210"/>
      <c r="C26" s="153"/>
      <c r="D26" s="153"/>
      <c r="E26" s="216"/>
      <c r="F26" s="210"/>
      <c r="G26" s="153"/>
      <c r="H26" s="210"/>
      <c r="I26" s="153"/>
      <c r="J26" s="153"/>
      <c r="K26" s="210"/>
      <c r="L26" s="210"/>
      <c r="M26" s="210"/>
      <c r="P26" s="40"/>
      <c r="Q26" s="40"/>
      <c r="T26" s="40"/>
      <c r="U26" s="40"/>
      <c r="X26" s="40"/>
      <c r="Y26" s="40"/>
    </row>
    <row r="27" spans="1:25" x14ac:dyDescent="0.2">
      <c r="A27" s="40"/>
      <c r="B27" s="210" t="s">
        <v>289</v>
      </c>
      <c r="C27" s="9" t="str">
        <f>C2</f>
        <v>Charlie McCrone</v>
      </c>
      <c r="D27" s="9" t="s">
        <v>53</v>
      </c>
      <c r="E27" s="217" t="str">
        <f>C4</f>
        <v>Mia Leahey</v>
      </c>
      <c r="F27" s="218"/>
      <c r="G27" s="10" t="s">
        <v>447</v>
      </c>
      <c r="H27" s="199" t="s">
        <v>477</v>
      </c>
      <c r="I27" s="61">
        <v>8</v>
      </c>
      <c r="J27" s="37" t="s">
        <v>292</v>
      </c>
      <c r="K27" s="210"/>
      <c r="L27" s="210"/>
      <c r="M27" s="210"/>
      <c r="P27" s="40"/>
      <c r="Q27" s="40"/>
      <c r="T27" s="40"/>
      <c r="U27" s="40"/>
      <c r="X27" s="40"/>
      <c r="Y27" s="40"/>
    </row>
    <row r="28" spans="1:25" x14ac:dyDescent="0.2">
      <c r="A28" s="40"/>
      <c r="B28" s="210" t="s">
        <v>289</v>
      </c>
      <c r="C28" s="9" t="str">
        <f>C7</f>
        <v>Renith Srindran</v>
      </c>
      <c r="D28" s="9" t="s">
        <v>53</v>
      </c>
      <c r="E28" s="219" t="str">
        <f>C9</f>
        <v>Harriet Broadbridge</v>
      </c>
      <c r="F28" s="220"/>
      <c r="G28" s="9" t="s">
        <v>447</v>
      </c>
      <c r="H28" s="202" t="s">
        <v>482</v>
      </c>
      <c r="I28" s="60">
        <v>4</v>
      </c>
      <c r="J28" s="65" t="s">
        <v>293</v>
      </c>
      <c r="K28" s="210"/>
      <c r="L28" s="210"/>
      <c r="M28" s="210"/>
      <c r="P28" s="40"/>
      <c r="Q28" s="40"/>
      <c r="T28" s="40"/>
      <c r="U28" s="40"/>
      <c r="X28" s="40"/>
      <c r="Y28" s="40"/>
    </row>
    <row r="29" spans="1:25" x14ac:dyDescent="0.2">
      <c r="A29" s="40"/>
      <c r="B29" s="210" t="s">
        <v>289</v>
      </c>
      <c r="C29" s="9" t="str">
        <f>C12</f>
        <v>Emily Coulcher-Porter</v>
      </c>
      <c r="D29" s="9" t="s">
        <v>53</v>
      </c>
      <c r="E29" s="207" t="str">
        <f>C14</f>
        <v>Isobel Beynon-Cob</v>
      </c>
      <c r="F29" s="221"/>
      <c r="G29" s="163" t="s">
        <v>447</v>
      </c>
      <c r="H29" s="223" t="s">
        <v>480</v>
      </c>
      <c r="I29" s="214">
        <v>5</v>
      </c>
      <c r="J29" s="65" t="s">
        <v>293</v>
      </c>
      <c r="K29" s="210"/>
      <c r="L29" s="210"/>
      <c r="M29" s="210"/>
      <c r="P29" s="40"/>
      <c r="Q29" s="40"/>
      <c r="T29" s="40"/>
      <c r="U29" s="40"/>
      <c r="X29" s="40"/>
      <c r="Y29" s="40"/>
    </row>
    <row r="30" spans="1:25" x14ac:dyDescent="0.2">
      <c r="A30" s="40"/>
      <c r="B30" s="210" t="s">
        <v>289</v>
      </c>
      <c r="C30" s="9" t="str">
        <f>C17</f>
        <v>Emma Logan</v>
      </c>
      <c r="D30" s="9" t="s">
        <v>53</v>
      </c>
      <c r="E30" s="219" t="str">
        <f>C19</f>
        <v>Amelie Brooke</v>
      </c>
      <c r="F30" s="220"/>
      <c r="G30" s="9" t="s">
        <v>447</v>
      </c>
      <c r="H30" s="202"/>
      <c r="I30" s="60">
        <v>6</v>
      </c>
      <c r="J30" s="65" t="s">
        <v>293</v>
      </c>
      <c r="K30" s="210"/>
      <c r="L30" s="210"/>
      <c r="M30" s="210"/>
      <c r="P30" s="40"/>
      <c r="Q30" s="40"/>
      <c r="T30" s="40"/>
      <c r="U30" s="40"/>
      <c r="X30" s="40"/>
      <c r="Y30" s="40"/>
    </row>
    <row r="31" spans="1:25" x14ac:dyDescent="0.2">
      <c r="A31" s="40"/>
      <c r="B31" s="210"/>
      <c r="C31" s="153"/>
      <c r="D31" s="153"/>
      <c r="E31" s="216"/>
      <c r="F31" s="210"/>
      <c r="G31" s="153"/>
      <c r="H31" s="210"/>
      <c r="I31" s="153"/>
      <c r="J31" s="153"/>
      <c r="K31" s="210"/>
      <c r="L31" s="210"/>
      <c r="M31" s="210"/>
      <c r="P31" s="40"/>
      <c r="Q31" s="40"/>
      <c r="T31" s="40"/>
      <c r="U31" s="40"/>
      <c r="X31" s="40"/>
      <c r="Y31" s="40"/>
    </row>
    <row r="32" spans="1:25" x14ac:dyDescent="0.2">
      <c r="A32" s="40"/>
      <c r="B32" s="210" t="s">
        <v>289</v>
      </c>
      <c r="C32" s="9" t="str">
        <f>C2</f>
        <v>Charlie McCrone</v>
      </c>
      <c r="D32" s="9" t="s">
        <v>53</v>
      </c>
      <c r="E32" s="224" t="str">
        <f>C3</f>
        <v>Shae Paterson</v>
      </c>
      <c r="F32" s="199"/>
      <c r="G32" s="187" t="s">
        <v>447</v>
      </c>
      <c r="H32" s="191" t="s">
        <v>502</v>
      </c>
      <c r="I32" s="60"/>
      <c r="J32" s="65" t="s">
        <v>295</v>
      </c>
      <c r="K32" s="210"/>
      <c r="L32" s="210"/>
      <c r="P32" s="40"/>
      <c r="Q32" s="40"/>
      <c r="T32" s="40"/>
      <c r="U32" s="40"/>
      <c r="X32" s="40"/>
      <c r="Y32" s="40"/>
    </row>
    <row r="33" spans="1:25" x14ac:dyDescent="0.2">
      <c r="A33" s="40"/>
      <c r="B33" s="210" t="s">
        <v>289</v>
      </c>
      <c r="C33" s="9" t="str">
        <f>C7</f>
        <v>Renith Srindran</v>
      </c>
      <c r="D33" s="9" t="s">
        <v>53</v>
      </c>
      <c r="E33" s="219" t="str">
        <f>C8</f>
        <v>Miriam  Mulla</v>
      </c>
      <c r="F33" s="202"/>
      <c r="G33" s="203" t="s">
        <v>451</v>
      </c>
      <c r="H33" s="202" t="s">
        <v>506</v>
      </c>
      <c r="I33" s="60"/>
      <c r="J33" s="65" t="s">
        <v>295</v>
      </c>
      <c r="K33" s="210"/>
      <c r="L33" s="210"/>
      <c r="P33" s="40"/>
      <c r="Q33" s="40"/>
      <c r="T33" s="40"/>
      <c r="U33" s="40"/>
      <c r="X33" s="40"/>
      <c r="Y33" s="40"/>
    </row>
    <row r="34" spans="1:25" x14ac:dyDescent="0.2">
      <c r="A34" s="40"/>
      <c r="B34" s="210" t="s">
        <v>289</v>
      </c>
      <c r="C34" s="9" t="str">
        <f>C12</f>
        <v>Emily Coulcher-Porter</v>
      </c>
      <c r="D34" s="9" t="s">
        <v>53</v>
      </c>
      <c r="E34" s="215" t="str">
        <f>C13</f>
        <v>Megan Light</v>
      </c>
      <c r="F34" s="201"/>
      <c r="G34" s="184" t="s">
        <v>501</v>
      </c>
      <c r="H34" s="201" t="s">
        <v>500</v>
      </c>
      <c r="I34" s="61"/>
      <c r="J34" s="65" t="s">
        <v>295</v>
      </c>
      <c r="K34" s="210"/>
      <c r="L34" s="210"/>
      <c r="M34" s="210"/>
      <c r="P34" s="40"/>
      <c r="Q34" s="40"/>
      <c r="T34" s="40"/>
      <c r="U34" s="40"/>
      <c r="X34" s="40"/>
      <c r="Y34" s="40"/>
    </row>
    <row r="35" spans="1:25" x14ac:dyDescent="0.2">
      <c r="A35" s="40"/>
      <c r="B35" s="210" t="s">
        <v>289</v>
      </c>
      <c r="C35" s="9" t="str">
        <f>C17</f>
        <v>Emma Logan</v>
      </c>
      <c r="D35" s="9" t="s">
        <v>53</v>
      </c>
      <c r="E35" s="219" t="str">
        <f>C18</f>
        <v>Mariam Essa</v>
      </c>
      <c r="F35" s="202"/>
      <c r="G35" s="203" t="s">
        <v>504</v>
      </c>
      <c r="H35" s="202" t="s">
        <v>505</v>
      </c>
      <c r="I35" s="60"/>
      <c r="J35" s="65" t="s">
        <v>295</v>
      </c>
      <c r="K35" s="210"/>
      <c r="L35" s="210"/>
      <c r="M35" s="210"/>
      <c r="P35" s="40"/>
      <c r="Q35" s="40"/>
      <c r="T35" s="40"/>
      <c r="U35" s="40"/>
      <c r="X35" s="40"/>
      <c r="Y35" s="40"/>
    </row>
    <row r="36" spans="1:25" x14ac:dyDescent="0.2">
      <c r="A36" s="40"/>
      <c r="B36" s="210"/>
      <c r="C36" s="214"/>
      <c r="D36" s="214"/>
      <c r="E36" s="215"/>
      <c r="F36" s="201"/>
      <c r="G36" s="214"/>
      <c r="H36" s="201"/>
      <c r="I36" s="214"/>
      <c r="J36" s="214"/>
      <c r="K36" s="210"/>
      <c r="L36" s="210"/>
      <c r="M36" s="210"/>
      <c r="P36" s="40"/>
      <c r="Q36" s="40"/>
      <c r="T36" s="40"/>
      <c r="U36" s="40"/>
      <c r="X36" s="40"/>
      <c r="Y36" s="40"/>
    </row>
    <row r="37" spans="1:25" x14ac:dyDescent="0.2">
      <c r="A37" s="40"/>
      <c r="B37" s="210"/>
      <c r="C37" s="153" t="s">
        <v>54</v>
      </c>
      <c r="D37" s="153"/>
      <c r="E37" s="216" t="s">
        <v>55</v>
      </c>
      <c r="F37" s="210"/>
      <c r="G37" s="153"/>
      <c r="H37" s="210" t="s">
        <v>56</v>
      </c>
      <c r="I37" s="153"/>
      <c r="J37" s="153"/>
      <c r="K37" s="210"/>
      <c r="L37" s="210"/>
      <c r="M37" s="210"/>
      <c r="P37" s="40"/>
      <c r="Q37" s="40"/>
      <c r="T37" s="40"/>
      <c r="U37" s="40"/>
      <c r="X37" s="40"/>
      <c r="Y37" s="40"/>
    </row>
    <row r="38" spans="1:25" x14ac:dyDescent="0.2">
      <c r="A38" s="40"/>
      <c r="B38" s="210" t="s">
        <v>57</v>
      </c>
      <c r="C38" s="22" t="str">
        <f>C2</f>
        <v>Charlie McCrone</v>
      </c>
      <c r="D38" s="37">
        <v>3</v>
      </c>
      <c r="E38" s="216"/>
      <c r="F38" s="210"/>
      <c r="G38" s="153"/>
      <c r="H38" s="210"/>
      <c r="I38" s="153"/>
      <c r="J38" s="153"/>
      <c r="K38" s="210"/>
      <c r="L38" s="210"/>
      <c r="M38" s="210"/>
      <c r="P38" s="40"/>
      <c r="Q38" s="40"/>
      <c r="T38" s="40"/>
      <c r="U38" s="40"/>
      <c r="X38" s="40"/>
      <c r="Y38" s="40"/>
    </row>
    <row r="39" spans="1:25" x14ac:dyDescent="0.2">
      <c r="A39" s="40"/>
      <c r="B39" s="216" t="s">
        <v>58</v>
      </c>
      <c r="C39" s="206" t="s">
        <v>522</v>
      </c>
      <c r="D39" s="204"/>
      <c r="E39" s="224" t="str">
        <f>IF((D38=D40),"",IF(D38&gt;D40,C38,C40))</f>
        <v>Charlie McCrone</v>
      </c>
      <c r="F39" s="199"/>
      <c r="G39" s="37">
        <v>3</v>
      </c>
      <c r="H39" s="210"/>
      <c r="I39" s="153"/>
      <c r="J39" s="153"/>
      <c r="K39" s="210"/>
      <c r="L39" s="210"/>
      <c r="M39" s="210"/>
      <c r="P39" s="40"/>
      <c r="Q39" s="40"/>
      <c r="T39" s="40"/>
      <c r="U39" s="40"/>
      <c r="X39" s="40"/>
      <c r="Y39" s="40"/>
    </row>
    <row r="40" spans="1:25" x14ac:dyDescent="0.2">
      <c r="A40" s="40"/>
      <c r="B40" s="210" t="s">
        <v>59</v>
      </c>
      <c r="C40" s="225" t="str">
        <f>C8</f>
        <v>Miriam  Mulla</v>
      </c>
      <c r="D40" s="68">
        <v>0</v>
      </c>
      <c r="E40" s="215" t="s">
        <v>551</v>
      </c>
      <c r="F40" s="201"/>
      <c r="G40" s="214" t="s">
        <v>155</v>
      </c>
      <c r="H40" s="195"/>
      <c r="I40" s="61"/>
      <c r="J40" s="37"/>
      <c r="K40" s="210"/>
      <c r="L40" s="210"/>
      <c r="M40" s="210"/>
      <c r="P40" s="40"/>
      <c r="Q40" s="40"/>
      <c r="T40" s="40"/>
      <c r="U40" s="40"/>
      <c r="X40" s="40"/>
      <c r="Y40" s="40"/>
    </row>
    <row r="41" spans="1:25" x14ac:dyDescent="0.2">
      <c r="A41" s="40"/>
      <c r="B41" s="210" t="s">
        <v>60</v>
      </c>
      <c r="C41" s="206" t="str">
        <f>C12</f>
        <v>Emily Coulcher-Porter</v>
      </c>
      <c r="D41" s="222">
        <v>1</v>
      </c>
      <c r="E41" s="207"/>
      <c r="F41" s="201"/>
      <c r="G41" s="214"/>
      <c r="H41" s="207" t="str">
        <f>IF((G39=G42),"",IF(G39&gt;G42,E39,E42))</f>
        <v>Charlie McCrone</v>
      </c>
      <c r="I41" s="214"/>
      <c r="J41" s="222">
        <v>3</v>
      </c>
      <c r="K41" s="210"/>
      <c r="L41" s="210"/>
      <c r="M41" s="210"/>
      <c r="P41" s="40"/>
      <c r="Q41" s="40"/>
      <c r="T41" s="40"/>
      <c r="U41" s="40"/>
      <c r="X41" s="40"/>
      <c r="Y41" s="40"/>
    </row>
    <row r="42" spans="1:25" x14ac:dyDescent="0.2">
      <c r="A42" s="40"/>
      <c r="B42" s="216" t="s">
        <v>61</v>
      </c>
      <c r="C42" s="206" t="s">
        <v>526</v>
      </c>
      <c r="D42" s="222"/>
      <c r="E42" s="226" t="str">
        <f>IF((D41=D43),"",IF(D41&gt;D43,C41,C43))</f>
        <v>Mariam Essa</v>
      </c>
      <c r="F42" s="227"/>
      <c r="G42" s="67">
        <v>0</v>
      </c>
      <c r="H42" s="197"/>
      <c r="I42" s="214"/>
      <c r="J42" s="222"/>
      <c r="K42" s="210" t="str">
        <f>IF((J41=J47),"",IF(J41&gt;J47,H41,H47))</f>
        <v>Charlie McCrone</v>
      </c>
      <c r="L42" s="210"/>
      <c r="M42" s="210" t="s">
        <v>62</v>
      </c>
      <c r="P42" s="40"/>
      <c r="Q42" s="40"/>
      <c r="T42" s="40"/>
      <c r="U42" s="40"/>
      <c r="X42" s="40"/>
      <c r="Y42" s="40"/>
    </row>
    <row r="43" spans="1:25" x14ac:dyDescent="0.2">
      <c r="A43" s="40"/>
      <c r="B43" s="210" t="s">
        <v>63</v>
      </c>
      <c r="C43" s="225" t="str">
        <f>C18</f>
        <v>Mariam Essa</v>
      </c>
      <c r="D43" s="68">
        <v>3</v>
      </c>
      <c r="E43" s="216"/>
      <c r="F43" s="210"/>
      <c r="G43" s="153"/>
      <c r="H43" s="207" t="s">
        <v>580</v>
      </c>
      <c r="I43" s="214"/>
      <c r="J43" s="222" t="s">
        <v>296</v>
      </c>
      <c r="K43" s="210"/>
      <c r="L43" s="210"/>
      <c r="M43" s="210"/>
      <c r="P43" s="40"/>
      <c r="Q43" s="40"/>
      <c r="T43" s="40"/>
      <c r="U43" s="40"/>
      <c r="X43" s="40"/>
      <c r="Y43" s="40"/>
    </row>
    <row r="44" spans="1:25" x14ac:dyDescent="0.2">
      <c r="A44" s="40"/>
      <c r="B44" s="210"/>
      <c r="C44" s="153"/>
      <c r="D44" s="153"/>
      <c r="E44" s="216"/>
      <c r="F44" s="210"/>
      <c r="G44" s="153"/>
      <c r="H44" s="197"/>
      <c r="I44" s="214"/>
      <c r="J44" s="222"/>
      <c r="K44" s="210"/>
      <c r="L44" s="210"/>
      <c r="M44" s="210"/>
      <c r="P44" s="40"/>
      <c r="Q44" s="40"/>
      <c r="T44" s="40"/>
      <c r="U44" s="40"/>
      <c r="X44" s="40"/>
      <c r="Y44" s="40"/>
    </row>
    <row r="45" spans="1:25" x14ac:dyDescent="0.2">
      <c r="A45" s="40"/>
      <c r="B45" s="210" t="s">
        <v>64</v>
      </c>
      <c r="C45" s="22" t="str">
        <f>C13</f>
        <v>Megan Light</v>
      </c>
      <c r="D45" s="37">
        <v>3</v>
      </c>
      <c r="E45" s="216"/>
      <c r="F45" s="210"/>
      <c r="G45" s="153"/>
      <c r="H45" s="197"/>
      <c r="I45" s="214"/>
      <c r="J45" s="222"/>
      <c r="K45" s="210"/>
      <c r="L45" s="210"/>
      <c r="M45" s="210"/>
      <c r="P45" s="40"/>
      <c r="Q45" s="40"/>
      <c r="T45" s="40"/>
      <c r="U45" s="40"/>
      <c r="X45" s="40"/>
      <c r="Y45" s="40"/>
    </row>
    <row r="46" spans="1:25" x14ac:dyDescent="0.2">
      <c r="A46" s="40"/>
      <c r="B46" s="216" t="s">
        <v>65</v>
      </c>
      <c r="C46" s="206" t="s">
        <v>525</v>
      </c>
      <c r="D46" s="222"/>
      <c r="E46" s="224" t="str">
        <f>IF((D45=D47),"",IF(D45&gt;D47,C45,C47))</f>
        <v>Megan Light</v>
      </c>
      <c r="F46" s="199"/>
      <c r="G46" s="61">
        <v>0</v>
      </c>
      <c r="H46" s="197"/>
      <c r="I46" s="214"/>
      <c r="J46" s="222"/>
      <c r="K46" s="210"/>
      <c r="L46" s="210"/>
      <c r="M46" s="210"/>
      <c r="P46" s="40"/>
      <c r="Q46" s="40"/>
      <c r="T46" s="40"/>
      <c r="U46" s="40"/>
      <c r="X46" s="40"/>
      <c r="Y46" s="40"/>
    </row>
    <row r="47" spans="1:25" x14ac:dyDescent="0.2">
      <c r="A47" s="40"/>
      <c r="B47" s="210" t="s">
        <v>66</v>
      </c>
      <c r="C47" s="206" t="str">
        <f>C17</f>
        <v>Emma Logan</v>
      </c>
      <c r="D47" s="222">
        <v>1</v>
      </c>
      <c r="E47" s="207" t="s">
        <v>543</v>
      </c>
      <c r="F47" s="201"/>
      <c r="G47" s="214" t="s">
        <v>156</v>
      </c>
      <c r="H47" s="207" t="str">
        <f>IF((G46=G49),"",IF(G46&gt;G49,E46,E49))</f>
        <v>Renith Srindran</v>
      </c>
      <c r="I47" s="214"/>
      <c r="J47" s="222">
        <v>0</v>
      </c>
      <c r="K47" s="210" t="str">
        <f>IF((J41=J47),"",IF(J41&lt;J47,H41,H47))</f>
        <v>Renith Srindran</v>
      </c>
      <c r="L47" s="210"/>
      <c r="M47" s="210" t="s">
        <v>67</v>
      </c>
      <c r="P47" s="40"/>
      <c r="Q47" s="40"/>
      <c r="T47" s="40"/>
      <c r="U47" s="40"/>
      <c r="X47" s="40"/>
      <c r="Y47" s="40"/>
    </row>
    <row r="48" spans="1:25" x14ac:dyDescent="0.2">
      <c r="A48" s="40"/>
      <c r="B48" s="210" t="s">
        <v>68</v>
      </c>
      <c r="C48" s="22" t="str">
        <f>C3</f>
        <v>Shae Paterson</v>
      </c>
      <c r="D48" s="37">
        <v>0</v>
      </c>
      <c r="E48" s="207"/>
      <c r="F48" s="201"/>
      <c r="G48" s="214"/>
      <c r="H48" s="228"/>
      <c r="I48" s="67"/>
      <c r="J48" s="68"/>
      <c r="K48" s="210"/>
      <c r="L48" s="210"/>
      <c r="M48" s="210"/>
      <c r="P48" s="40"/>
      <c r="Q48" s="40"/>
      <c r="T48" s="40"/>
      <c r="U48" s="40"/>
      <c r="X48" s="40"/>
      <c r="Y48" s="40"/>
    </row>
    <row r="49" spans="1:25" x14ac:dyDescent="0.2">
      <c r="A49" s="40"/>
      <c r="B49" s="216" t="s">
        <v>69</v>
      </c>
      <c r="C49" s="206" t="s">
        <v>524</v>
      </c>
      <c r="D49" s="222"/>
      <c r="E49" s="226" t="str">
        <f>IF((D48=D50),"",IF(D48&gt;D50,C48,C50))</f>
        <v>Renith Srindran</v>
      </c>
      <c r="F49" s="227"/>
      <c r="G49" s="68">
        <v>3</v>
      </c>
      <c r="H49" s="210"/>
      <c r="I49" s="153"/>
      <c r="J49" s="153"/>
      <c r="K49" s="210"/>
      <c r="L49" s="210"/>
      <c r="M49" s="210"/>
      <c r="P49" s="40"/>
      <c r="Q49" s="40"/>
      <c r="T49" s="40"/>
      <c r="U49" s="40"/>
      <c r="X49" s="40"/>
      <c r="Y49" s="40"/>
    </row>
    <row r="50" spans="1:25" x14ac:dyDescent="0.2">
      <c r="A50" s="40"/>
      <c r="B50" s="210" t="s">
        <v>70</v>
      </c>
      <c r="C50" s="225" t="str">
        <f>C7</f>
        <v>Renith Srindran</v>
      </c>
      <c r="D50" s="68">
        <v>3</v>
      </c>
      <c r="E50" s="216"/>
      <c r="F50" s="210"/>
      <c r="G50" s="153"/>
      <c r="H50" s="210"/>
      <c r="I50" s="153"/>
      <c r="J50" s="153"/>
      <c r="K50" s="210"/>
      <c r="L50" s="210"/>
      <c r="M50" s="210"/>
      <c r="P50" s="40"/>
      <c r="Q50" s="40"/>
      <c r="T50" s="40"/>
      <c r="U50" s="40"/>
      <c r="X50" s="40"/>
      <c r="Y50" s="40"/>
    </row>
    <row r="51" spans="1:25" x14ac:dyDescent="0.2">
      <c r="A51" s="40"/>
      <c r="B51" s="210"/>
      <c r="C51" s="153"/>
      <c r="D51" s="153"/>
      <c r="E51" s="216"/>
      <c r="F51" s="210"/>
      <c r="G51" s="153"/>
      <c r="H51" s="216" t="s">
        <v>71</v>
      </c>
      <c r="I51" s="153"/>
      <c r="J51" s="153"/>
      <c r="K51" s="210"/>
      <c r="L51" s="210"/>
      <c r="M51" s="210"/>
      <c r="P51" s="40"/>
      <c r="Q51" s="40"/>
      <c r="T51" s="40"/>
      <c r="U51" s="40"/>
      <c r="X51" s="40"/>
      <c r="Y51" s="40"/>
    </row>
    <row r="52" spans="1:25" x14ac:dyDescent="0.2">
      <c r="A52" s="40"/>
      <c r="B52" s="210"/>
      <c r="C52" s="153"/>
      <c r="D52" s="153"/>
      <c r="E52" s="215"/>
      <c r="F52" s="201"/>
      <c r="G52" s="214"/>
      <c r="H52" s="201"/>
      <c r="I52" s="214"/>
      <c r="J52" s="214"/>
      <c r="K52" s="210"/>
      <c r="L52" s="210"/>
      <c r="M52" s="210"/>
      <c r="P52" s="40"/>
      <c r="Q52" s="40"/>
      <c r="T52" s="40"/>
      <c r="U52" s="40"/>
      <c r="X52" s="40"/>
      <c r="Y52" s="40"/>
    </row>
    <row r="53" spans="1:25" x14ac:dyDescent="0.2">
      <c r="A53" s="40"/>
      <c r="B53" s="210"/>
      <c r="C53" s="153"/>
      <c r="D53" s="153"/>
      <c r="E53" s="215"/>
      <c r="F53" s="201"/>
      <c r="G53" s="214"/>
      <c r="H53" s="217" t="str">
        <f>IF((G39=G42),"",IF(G39&lt;G42,E39,E42))</f>
        <v>Mariam Essa</v>
      </c>
      <c r="I53" s="61"/>
      <c r="J53" s="37">
        <v>3</v>
      </c>
      <c r="K53" s="210" t="str">
        <f>IF((J53=J55),"",IF(J53&gt;J55,H53,H55))</f>
        <v>Mariam Essa</v>
      </c>
      <c r="L53" s="210"/>
      <c r="M53" s="210" t="s">
        <v>72</v>
      </c>
      <c r="P53" s="40"/>
      <c r="Q53" s="40"/>
      <c r="T53" s="40"/>
      <c r="U53" s="40"/>
      <c r="X53" s="40"/>
      <c r="Y53" s="40"/>
    </row>
    <row r="54" spans="1:25" x14ac:dyDescent="0.2">
      <c r="A54" s="40"/>
      <c r="B54" s="210"/>
      <c r="C54" s="153"/>
      <c r="D54" s="153"/>
      <c r="E54" s="215"/>
      <c r="F54" s="201"/>
      <c r="G54" s="214"/>
      <c r="H54" s="207" t="s">
        <v>578</v>
      </c>
      <c r="I54" s="214"/>
      <c r="J54" s="222"/>
      <c r="K54" s="210"/>
      <c r="L54" s="210"/>
      <c r="M54" s="210"/>
      <c r="P54" s="40"/>
      <c r="Q54" s="40"/>
      <c r="T54" s="40"/>
      <c r="U54" s="40"/>
      <c r="X54" s="40"/>
      <c r="Y54" s="40"/>
    </row>
    <row r="55" spans="1:25" x14ac:dyDescent="0.2">
      <c r="A55" s="40"/>
      <c r="B55" s="210"/>
      <c r="C55" s="153"/>
      <c r="D55" s="153"/>
      <c r="E55" s="215"/>
      <c r="F55" s="201"/>
      <c r="G55" s="214"/>
      <c r="H55" s="226" t="str">
        <f>IF((G46=G49),"",IF(G46&lt;G49,E46,E49))</f>
        <v>Megan Light</v>
      </c>
      <c r="I55" s="67"/>
      <c r="J55" s="68">
        <v>2</v>
      </c>
      <c r="K55" s="210" t="str">
        <f>IF((J53=J55),"",IF(J53&lt;J55,H53,H55))</f>
        <v>Megan Light</v>
      </c>
      <c r="L55" s="210"/>
      <c r="M55" s="210" t="s">
        <v>73</v>
      </c>
      <c r="P55" s="40"/>
      <c r="Q55" s="40"/>
      <c r="T55" s="40"/>
      <c r="U55" s="40"/>
      <c r="X55" s="40"/>
      <c r="Y55" s="40"/>
    </row>
    <row r="56" spans="1:25" x14ac:dyDescent="0.2">
      <c r="A56" s="40"/>
      <c r="B56" s="210"/>
      <c r="C56" s="153"/>
      <c r="D56" s="153"/>
      <c r="E56" s="215"/>
      <c r="F56" s="201"/>
      <c r="G56" s="214"/>
      <c r="H56" s="201"/>
      <c r="I56" s="214"/>
      <c r="J56" s="214"/>
      <c r="K56" s="210"/>
      <c r="L56" s="210"/>
      <c r="M56" s="210"/>
      <c r="P56" s="40"/>
      <c r="Q56" s="40"/>
      <c r="T56" s="40"/>
      <c r="U56" s="40"/>
      <c r="X56" s="40"/>
      <c r="Y56" s="40"/>
    </row>
    <row r="57" spans="1:25" x14ac:dyDescent="0.2">
      <c r="A57" s="40"/>
      <c r="B57" s="210"/>
      <c r="C57" s="153"/>
      <c r="D57" s="153"/>
      <c r="E57" s="216" t="s">
        <v>74</v>
      </c>
      <c r="F57" s="210"/>
      <c r="G57" s="153"/>
      <c r="H57" s="210"/>
      <c r="I57" s="153"/>
      <c r="J57" s="153"/>
      <c r="K57" s="210"/>
      <c r="L57" s="210"/>
      <c r="M57" s="210"/>
      <c r="P57" s="40"/>
      <c r="Q57" s="40"/>
      <c r="T57" s="40"/>
      <c r="U57" s="40"/>
      <c r="X57" s="40"/>
      <c r="Y57" s="40"/>
    </row>
    <row r="58" spans="1:25" x14ac:dyDescent="0.2">
      <c r="A58" s="40"/>
      <c r="B58" s="210"/>
      <c r="C58" s="210" t="s">
        <v>75</v>
      </c>
      <c r="D58" s="214"/>
      <c r="E58" s="217" t="str">
        <f>IF((D38=D40),"",IF(D38&lt;D40,C38,C40))</f>
        <v>Miriam  Mulla</v>
      </c>
      <c r="F58" s="199"/>
      <c r="G58" s="37">
        <v>0</v>
      </c>
      <c r="H58" s="210"/>
      <c r="I58" s="153"/>
      <c r="J58" s="153"/>
      <c r="K58" s="210"/>
      <c r="L58" s="210"/>
      <c r="M58" s="210"/>
      <c r="P58" s="40"/>
      <c r="Q58" s="40"/>
      <c r="T58" s="40"/>
      <c r="U58" s="40"/>
      <c r="X58" s="40"/>
      <c r="Y58" s="40"/>
    </row>
    <row r="59" spans="1:25" x14ac:dyDescent="0.2">
      <c r="A59" s="40"/>
      <c r="B59" s="210"/>
      <c r="C59" s="210"/>
      <c r="D59" s="214"/>
      <c r="E59" s="207" t="s">
        <v>557</v>
      </c>
      <c r="F59" s="201"/>
      <c r="G59" s="222" t="s">
        <v>155</v>
      </c>
      <c r="H59" s="210"/>
      <c r="I59" s="153"/>
      <c r="J59" s="153"/>
      <c r="K59" s="210"/>
      <c r="L59" s="210"/>
      <c r="M59" s="210"/>
      <c r="P59" s="40"/>
      <c r="Q59" s="40"/>
      <c r="T59" s="40"/>
      <c r="U59" s="40"/>
      <c r="X59" s="40"/>
      <c r="Y59" s="40"/>
    </row>
    <row r="60" spans="1:25" x14ac:dyDescent="0.2">
      <c r="A60" s="40"/>
      <c r="B60" s="210"/>
      <c r="C60" s="210" t="s">
        <v>76</v>
      </c>
      <c r="D60" s="214"/>
      <c r="E60" s="226" t="str">
        <f>IF((D41=D43),"",IF(D41&lt;D43,C41,C43))</f>
        <v>Emily Coulcher-Porter</v>
      </c>
      <c r="F60" s="227"/>
      <c r="G60" s="67">
        <v>3</v>
      </c>
      <c r="H60" s="217" t="str">
        <f>IF((G58=G60),"",IF(G58&gt;G60,E58,E60))</f>
        <v>Emily Coulcher-Porter</v>
      </c>
      <c r="I60" s="61"/>
      <c r="J60" s="37">
        <v>2</v>
      </c>
      <c r="K60" s="210" t="str">
        <f>IF((J60=J62),"",IF(J60&gt;J62,H60,H62))</f>
        <v>Emma Logan</v>
      </c>
      <c r="L60" s="210"/>
      <c r="M60" s="210" t="s">
        <v>77</v>
      </c>
      <c r="P60" s="40"/>
      <c r="Q60" s="40"/>
      <c r="T60" s="40"/>
      <c r="U60" s="40"/>
      <c r="X60" s="40"/>
      <c r="Y60" s="40"/>
    </row>
    <row r="61" spans="1:25" x14ac:dyDescent="0.2">
      <c r="A61" s="40"/>
      <c r="B61" s="210"/>
      <c r="C61" s="210"/>
      <c r="D61" s="214"/>
      <c r="E61" s="215"/>
      <c r="F61" s="201"/>
      <c r="G61" s="214"/>
      <c r="H61" s="207" t="s">
        <v>576</v>
      </c>
      <c r="I61" s="214"/>
      <c r="J61" s="222"/>
      <c r="K61" s="210"/>
      <c r="L61" s="210"/>
      <c r="M61" s="210"/>
      <c r="P61" s="40"/>
      <c r="Q61" s="40"/>
      <c r="T61" s="40"/>
      <c r="U61" s="40"/>
      <c r="X61" s="40"/>
      <c r="Y61" s="40"/>
    </row>
    <row r="62" spans="1:25" x14ac:dyDescent="0.2">
      <c r="A62" s="40"/>
      <c r="B62" s="210"/>
      <c r="C62" s="210" t="s">
        <v>91</v>
      </c>
      <c r="D62" s="214"/>
      <c r="E62" s="217" t="str">
        <f>IF((D45=D47),"",IF(D45&lt;D47,C45,C47))</f>
        <v>Emma Logan</v>
      </c>
      <c r="F62" s="199"/>
      <c r="G62" s="61">
        <v>3</v>
      </c>
      <c r="H62" s="226" t="str">
        <f>IF((G62=G64),"",IF(G62&gt;G64,E62,E64))</f>
        <v>Emma Logan</v>
      </c>
      <c r="I62" s="67"/>
      <c r="J62" s="68">
        <v>3</v>
      </c>
      <c r="K62" s="210" t="str">
        <f>IF((J60=J62),"",IF(J60&lt;J62,H60,H62))</f>
        <v>Emily Coulcher-Porter</v>
      </c>
      <c r="L62" s="210"/>
      <c r="M62" s="210" t="s">
        <v>78</v>
      </c>
      <c r="P62" s="40"/>
      <c r="Q62" s="40"/>
      <c r="T62" s="40"/>
      <c r="U62" s="40"/>
      <c r="X62" s="40"/>
      <c r="Y62" s="40"/>
    </row>
    <row r="63" spans="1:25" x14ac:dyDescent="0.2">
      <c r="A63" s="40"/>
      <c r="B63" s="210"/>
      <c r="C63" s="210"/>
      <c r="D63" s="214"/>
      <c r="E63" s="207" t="s">
        <v>556</v>
      </c>
      <c r="F63" s="201"/>
      <c r="G63" s="222" t="s">
        <v>156</v>
      </c>
      <c r="H63" s="210"/>
      <c r="I63" s="153"/>
      <c r="J63" s="153"/>
      <c r="K63" s="210"/>
      <c r="L63" s="210"/>
      <c r="M63" s="210"/>
      <c r="P63" s="40"/>
      <c r="Q63" s="40"/>
      <c r="T63" s="40"/>
      <c r="U63" s="40"/>
      <c r="X63" s="40"/>
      <c r="Y63" s="40"/>
    </row>
    <row r="64" spans="1:25" x14ac:dyDescent="0.2">
      <c r="A64" s="40"/>
      <c r="B64" s="210"/>
      <c r="C64" s="210" t="s">
        <v>79</v>
      </c>
      <c r="D64" s="214"/>
      <c r="E64" s="226" t="str">
        <f>IF((D48=D50),"",IF(D48&lt;D50,C48,C50))</f>
        <v>Shae Paterson</v>
      </c>
      <c r="F64" s="227"/>
      <c r="G64" s="68">
        <v>0</v>
      </c>
      <c r="H64" s="210"/>
      <c r="I64" s="153"/>
      <c r="J64" s="153"/>
      <c r="K64" s="210"/>
      <c r="L64" s="210"/>
      <c r="M64" s="210"/>
      <c r="P64" s="40"/>
      <c r="Q64" s="40"/>
      <c r="T64" s="40"/>
      <c r="U64" s="40"/>
      <c r="X64" s="40"/>
      <c r="Y64" s="40"/>
    </row>
    <row r="65" spans="1:25" x14ac:dyDescent="0.2">
      <c r="A65" s="40"/>
      <c r="B65" s="210"/>
      <c r="C65" s="153"/>
      <c r="D65" s="153"/>
      <c r="E65" s="216"/>
      <c r="F65" s="210"/>
      <c r="G65" s="153"/>
      <c r="H65" s="210"/>
      <c r="I65" s="153"/>
      <c r="J65" s="153"/>
      <c r="K65" s="210"/>
      <c r="L65" s="210"/>
      <c r="M65" s="210"/>
      <c r="P65" s="40"/>
      <c r="Q65" s="40"/>
      <c r="T65" s="40"/>
      <c r="U65" s="40"/>
      <c r="X65" s="40"/>
      <c r="Y65" s="40"/>
    </row>
    <row r="66" spans="1:25" x14ac:dyDescent="0.2">
      <c r="A66" s="40"/>
      <c r="B66" s="210"/>
      <c r="C66" s="153"/>
      <c r="D66" s="153"/>
      <c r="E66" s="216"/>
      <c r="F66" s="210"/>
      <c r="G66" s="153"/>
      <c r="H66" s="217" t="str">
        <f>IF((G58=G60),"",IF(G58&lt;G60,E58,E60))</f>
        <v>Miriam  Mulla</v>
      </c>
      <c r="I66" s="61"/>
      <c r="J66" s="37">
        <v>3</v>
      </c>
      <c r="K66" s="210" t="str">
        <f>IF((J66=J68),"",IF(J66&gt;J68,H66,H68))</f>
        <v>Miriam  Mulla</v>
      </c>
      <c r="L66" s="210"/>
      <c r="M66" s="210" t="s">
        <v>80</v>
      </c>
      <c r="P66" s="40"/>
      <c r="Q66" s="40"/>
      <c r="T66" s="40"/>
      <c r="U66" s="40"/>
      <c r="X66" s="40"/>
      <c r="Y66" s="40"/>
    </row>
    <row r="67" spans="1:25" x14ac:dyDescent="0.2">
      <c r="A67" s="40"/>
      <c r="B67" s="210"/>
      <c r="C67" s="153"/>
      <c r="D67" s="153"/>
      <c r="E67" s="216"/>
      <c r="F67" s="210"/>
      <c r="G67" s="153"/>
      <c r="H67" s="207" t="s">
        <v>557</v>
      </c>
      <c r="I67" s="214" t="s">
        <v>157</v>
      </c>
      <c r="J67" s="222" t="s">
        <v>294</v>
      </c>
      <c r="K67" s="210"/>
      <c r="L67" s="210"/>
      <c r="M67" s="210"/>
      <c r="P67" s="40"/>
      <c r="Q67" s="40"/>
      <c r="T67" s="40"/>
      <c r="U67" s="40"/>
      <c r="X67" s="40"/>
      <c r="Y67" s="40"/>
    </row>
    <row r="68" spans="1:25" x14ac:dyDescent="0.2">
      <c r="A68" s="40"/>
      <c r="B68" s="210"/>
      <c r="C68" s="153"/>
      <c r="D68" s="153"/>
      <c r="E68" s="216"/>
      <c r="F68" s="210"/>
      <c r="G68" s="153"/>
      <c r="H68" s="226" t="str">
        <f>IF((G62=G64),"",IF(G62&lt;G64,E62,E64))</f>
        <v>Shae Paterson</v>
      </c>
      <c r="I68" s="67"/>
      <c r="J68" s="68">
        <v>0</v>
      </c>
      <c r="K68" s="210" t="str">
        <f>IF((J66=J68),"",IF(J66&lt;J68,H66,H68))</f>
        <v>Shae Paterson</v>
      </c>
      <c r="L68" s="210"/>
      <c r="M68" s="210" t="s">
        <v>81</v>
      </c>
      <c r="P68" s="40"/>
      <c r="Q68" s="40"/>
      <c r="T68" s="40"/>
      <c r="U68" s="40"/>
      <c r="X68" s="40"/>
      <c r="Y68" s="40"/>
    </row>
    <row r="69" spans="1:25" x14ac:dyDescent="0.2">
      <c r="A69" s="40"/>
      <c r="B69" s="210"/>
      <c r="C69" s="153"/>
      <c r="D69" s="153"/>
      <c r="E69" s="216"/>
      <c r="F69" s="210"/>
      <c r="G69" s="153"/>
      <c r="H69" s="201"/>
      <c r="I69" s="214"/>
      <c r="J69" s="214"/>
      <c r="K69" s="210"/>
      <c r="L69" s="210"/>
      <c r="M69" s="210"/>
      <c r="P69" s="40"/>
      <c r="Q69" s="40"/>
      <c r="T69" s="40"/>
      <c r="U69" s="40"/>
      <c r="X69" s="40"/>
      <c r="Y69" s="40"/>
    </row>
    <row r="70" spans="1:25" x14ac:dyDescent="0.2">
      <c r="A70" s="40"/>
      <c r="B70" s="210"/>
      <c r="C70" s="216" t="s">
        <v>82</v>
      </c>
      <c r="D70" s="153"/>
      <c r="E70" s="216"/>
      <c r="F70" s="210"/>
      <c r="G70" s="153"/>
      <c r="H70" s="210"/>
      <c r="I70" s="153"/>
      <c r="J70" s="153"/>
      <c r="K70" s="210"/>
      <c r="L70" s="210"/>
      <c r="M70" s="210"/>
      <c r="P70" s="40"/>
      <c r="Q70" s="40"/>
      <c r="T70" s="40"/>
      <c r="U70" s="40"/>
      <c r="X70" s="40"/>
      <c r="Y70" s="40"/>
    </row>
    <row r="71" spans="1:25" x14ac:dyDescent="0.2">
      <c r="B71" s="210"/>
      <c r="C71" s="153" t="s">
        <v>44</v>
      </c>
      <c r="D71" s="153">
        <v>1</v>
      </c>
      <c r="E71" s="153">
        <v>2</v>
      </c>
      <c r="F71" s="153">
        <v>3</v>
      </c>
      <c r="G71" s="153">
        <v>4</v>
      </c>
      <c r="H71" s="153" t="s">
        <v>45</v>
      </c>
      <c r="I71" s="153" t="s">
        <v>46</v>
      </c>
      <c r="J71" s="153" t="s">
        <v>47</v>
      </c>
      <c r="K71" s="210"/>
      <c r="L71" s="210"/>
      <c r="M71" s="210"/>
    </row>
    <row r="72" spans="1:25" x14ac:dyDescent="0.2">
      <c r="B72" s="229" t="s">
        <v>83</v>
      </c>
      <c r="C72" s="9" t="str">
        <f>C4</f>
        <v>Mia Leahey</v>
      </c>
      <c r="D72" s="9"/>
      <c r="E72" s="9">
        <v>3</v>
      </c>
      <c r="F72" s="9">
        <v>1</v>
      </c>
      <c r="G72" s="9">
        <v>1</v>
      </c>
      <c r="H72" s="9">
        <v>5</v>
      </c>
      <c r="I72" s="9">
        <v>1</v>
      </c>
      <c r="J72" s="9">
        <v>11</v>
      </c>
      <c r="K72" s="210"/>
      <c r="L72" s="210" t="str">
        <f>C74</f>
        <v>Isobel Beynon-Cob</v>
      </c>
      <c r="M72" s="210" t="s">
        <v>84</v>
      </c>
    </row>
    <row r="73" spans="1:25" x14ac:dyDescent="0.2">
      <c r="B73" s="230" t="s">
        <v>85</v>
      </c>
      <c r="C73" s="9" t="str">
        <f>C9</f>
        <v>Harriet Broadbridge</v>
      </c>
      <c r="D73" s="9">
        <v>1</v>
      </c>
      <c r="E73" s="9"/>
      <c r="F73" s="9">
        <v>0</v>
      </c>
      <c r="G73" s="9">
        <v>0</v>
      </c>
      <c r="H73" s="9">
        <v>1</v>
      </c>
      <c r="I73" s="9">
        <v>0</v>
      </c>
      <c r="J73" s="9">
        <v>12</v>
      </c>
      <c r="K73" s="210"/>
      <c r="L73" s="210" t="str">
        <f>C75</f>
        <v>Amelie Brooke</v>
      </c>
      <c r="M73" s="210" t="s">
        <v>86</v>
      </c>
    </row>
    <row r="74" spans="1:25" x14ac:dyDescent="0.2">
      <c r="B74" s="231" t="s">
        <v>87</v>
      </c>
      <c r="C74" s="9" t="str">
        <f>C14</f>
        <v>Isobel Beynon-Cob</v>
      </c>
      <c r="D74" s="9">
        <v>3</v>
      </c>
      <c r="E74" s="9">
        <v>3</v>
      </c>
      <c r="F74" s="9"/>
      <c r="G74" s="9">
        <v>3</v>
      </c>
      <c r="H74" s="9">
        <v>9</v>
      </c>
      <c r="I74" s="9">
        <v>3</v>
      </c>
      <c r="J74" s="9">
        <v>9</v>
      </c>
      <c r="K74" s="210"/>
      <c r="L74" s="210" t="str">
        <f>C72</f>
        <v>Mia Leahey</v>
      </c>
      <c r="M74" s="210" t="s">
        <v>88</v>
      </c>
    </row>
    <row r="75" spans="1:25" x14ac:dyDescent="0.2">
      <c r="B75" s="232" t="s">
        <v>89</v>
      </c>
      <c r="C75" s="9" t="str">
        <f>C19</f>
        <v>Amelie Brooke</v>
      </c>
      <c r="D75" s="9">
        <v>3</v>
      </c>
      <c r="E75" s="9">
        <v>3</v>
      </c>
      <c r="F75" s="9">
        <v>0</v>
      </c>
      <c r="G75" s="9"/>
      <c r="H75" s="9">
        <v>6</v>
      </c>
      <c r="I75" s="9">
        <v>2</v>
      </c>
      <c r="J75" s="9">
        <v>10</v>
      </c>
      <c r="K75" s="210"/>
      <c r="L75" s="210" t="str">
        <f>C73</f>
        <v>Harriet Broadbridge</v>
      </c>
      <c r="M75" s="210" t="s">
        <v>90</v>
      </c>
    </row>
    <row r="76" spans="1:25" x14ac:dyDescent="0.2">
      <c r="B76" s="210"/>
      <c r="C76" s="153"/>
      <c r="D76" s="153"/>
      <c r="E76" s="216"/>
      <c r="F76" s="210"/>
      <c r="G76" s="153" t="s">
        <v>51</v>
      </c>
      <c r="H76" s="210" t="s">
        <v>52</v>
      </c>
      <c r="I76" s="153"/>
      <c r="J76" s="153"/>
      <c r="K76" s="210"/>
      <c r="L76" s="210"/>
      <c r="M76" s="210"/>
    </row>
    <row r="77" spans="1:25" x14ac:dyDescent="0.2">
      <c r="B77" s="207" t="s">
        <v>297</v>
      </c>
      <c r="C77" s="10" t="str">
        <f>C72</f>
        <v>Mia Leahey</v>
      </c>
      <c r="D77" s="10" t="s">
        <v>53</v>
      </c>
      <c r="E77" s="217" t="str">
        <f>C73</f>
        <v>Harriet Broadbridge</v>
      </c>
      <c r="F77" s="218"/>
      <c r="G77" s="187" t="s">
        <v>451</v>
      </c>
      <c r="H77" s="195" t="s">
        <v>539</v>
      </c>
      <c r="I77" s="61"/>
      <c r="J77" s="37" t="s">
        <v>154</v>
      </c>
      <c r="K77" s="210"/>
      <c r="L77" s="210"/>
      <c r="M77" s="210"/>
    </row>
    <row r="78" spans="1:25" x14ac:dyDescent="0.2">
      <c r="B78" s="207" t="s">
        <v>298</v>
      </c>
      <c r="C78" s="9" t="str">
        <f>C74</f>
        <v>Isobel Beynon-Cob</v>
      </c>
      <c r="D78" s="9" t="s">
        <v>53</v>
      </c>
      <c r="E78" s="219" t="str">
        <f>C75</f>
        <v>Amelie Brooke</v>
      </c>
      <c r="F78" s="220"/>
      <c r="G78" s="9" t="s">
        <v>447</v>
      </c>
      <c r="H78" s="191" t="s">
        <v>534</v>
      </c>
      <c r="I78" s="60"/>
      <c r="J78" s="65" t="s">
        <v>154</v>
      </c>
      <c r="K78" s="210"/>
      <c r="L78" s="210"/>
      <c r="M78" s="210"/>
    </row>
    <row r="79" spans="1:25" x14ac:dyDescent="0.2">
      <c r="B79" s="210"/>
      <c r="C79" s="153"/>
      <c r="D79" s="153"/>
      <c r="E79" s="216"/>
      <c r="F79" s="210"/>
      <c r="G79" s="153" t="s">
        <v>51</v>
      </c>
      <c r="H79" s="210" t="s">
        <v>52</v>
      </c>
      <c r="I79" s="153"/>
      <c r="J79" s="153"/>
      <c r="K79" s="210"/>
      <c r="L79" s="210"/>
      <c r="M79" s="210"/>
    </row>
    <row r="80" spans="1:25" x14ac:dyDescent="0.2">
      <c r="B80" s="207" t="s">
        <v>299</v>
      </c>
      <c r="C80" s="9" t="str">
        <f>C72</f>
        <v>Mia Leahey</v>
      </c>
      <c r="D80" s="9" t="s">
        <v>53</v>
      </c>
      <c r="E80" s="233" t="str">
        <f>C74</f>
        <v>Isobel Beynon-Cob</v>
      </c>
      <c r="F80" s="202"/>
      <c r="G80" s="9" t="s">
        <v>504</v>
      </c>
      <c r="H80" s="202" t="s">
        <v>560</v>
      </c>
      <c r="I80" s="61" t="s">
        <v>155</v>
      </c>
      <c r="J80" s="65" t="s">
        <v>292</v>
      </c>
      <c r="K80" s="210"/>
      <c r="L80" s="210"/>
      <c r="M80" s="210"/>
    </row>
    <row r="81" spans="2:13" x14ac:dyDescent="0.2">
      <c r="B81" s="207" t="s">
        <v>300</v>
      </c>
      <c r="C81" s="9" t="str">
        <f>C73</f>
        <v>Harriet Broadbridge</v>
      </c>
      <c r="D81" s="9" t="s">
        <v>53</v>
      </c>
      <c r="E81" s="234" t="str">
        <f>C75</f>
        <v>Amelie Brooke</v>
      </c>
      <c r="F81" s="227"/>
      <c r="G81" s="9" t="s">
        <v>504</v>
      </c>
      <c r="H81" s="227" t="s">
        <v>558</v>
      </c>
      <c r="I81" s="60" t="s">
        <v>156</v>
      </c>
      <c r="J81" s="68" t="s">
        <v>292</v>
      </c>
      <c r="K81" s="210"/>
      <c r="L81" s="210"/>
      <c r="M81" s="210"/>
    </row>
    <row r="82" spans="2:13" x14ac:dyDescent="0.2">
      <c r="B82" s="210"/>
      <c r="C82" s="153"/>
      <c r="D82" s="153"/>
      <c r="E82" s="216"/>
      <c r="F82" s="210"/>
      <c r="G82" s="153" t="s">
        <v>51</v>
      </c>
      <c r="H82" s="210" t="s">
        <v>52</v>
      </c>
      <c r="I82" s="153"/>
      <c r="J82" s="153"/>
      <c r="K82" s="210"/>
      <c r="L82" s="210"/>
      <c r="M82" s="210"/>
    </row>
    <row r="83" spans="2:13" x14ac:dyDescent="0.2">
      <c r="B83" s="207" t="s">
        <v>301</v>
      </c>
      <c r="C83" s="9" t="str">
        <f>C72</f>
        <v>Mia Leahey</v>
      </c>
      <c r="D83" s="9" t="s">
        <v>53</v>
      </c>
      <c r="E83" s="233" t="str">
        <f>C75</f>
        <v>Amelie Brooke</v>
      </c>
      <c r="F83" s="202"/>
      <c r="G83" s="203" t="s">
        <v>501</v>
      </c>
      <c r="H83" s="202" t="s">
        <v>581</v>
      </c>
      <c r="I83" s="60"/>
      <c r="J83" s="65" t="s">
        <v>295</v>
      </c>
      <c r="K83" s="210"/>
      <c r="L83" s="210"/>
      <c r="M83" s="210"/>
    </row>
    <row r="84" spans="2:13" x14ac:dyDescent="0.2">
      <c r="B84" s="207" t="s">
        <v>302</v>
      </c>
      <c r="C84" s="9" t="str">
        <f>C73</f>
        <v>Harriet Broadbridge</v>
      </c>
      <c r="D84" s="9" t="s">
        <v>53</v>
      </c>
      <c r="E84" s="234" t="str">
        <f>C74</f>
        <v>Isobel Beynon-Cob</v>
      </c>
      <c r="F84" s="227"/>
      <c r="G84" s="9" t="s">
        <v>504</v>
      </c>
      <c r="H84" s="227" t="s">
        <v>577</v>
      </c>
      <c r="I84" s="67" t="s">
        <v>157</v>
      </c>
      <c r="J84" s="68" t="s">
        <v>295</v>
      </c>
      <c r="K84" s="210"/>
      <c r="L84" s="210"/>
      <c r="M84" s="210"/>
    </row>
  </sheetData>
  <printOptions horizontalCentered="1" verticalCentered="1"/>
  <pageMargins left="0.51181102362204722" right="0.51181102362204722" top="0.55118110236220474" bottom="0.74803149606299213" header="0.31496062992125984" footer="0.31496062992125984"/>
  <pageSetup paperSize="8" scale="93" orientation="portrait" horizontalDpi="360" verticalDpi="360" r:id="rId1"/>
  <headerFooter>
    <oddHeader>&amp;L&amp;G&amp;C&amp;16English Under 11 Championship 2017
Girls Under 11&amp;R&amp;16&amp;D
&amp;T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483C08EA624196DE417A03DF1637" ma:contentTypeVersion="2" ma:contentTypeDescription="Create a new document." ma:contentTypeScope="" ma:versionID="1378750543318096aafdb2b8fd85ff00">
  <xsd:schema xmlns:xsd="http://www.w3.org/2001/XMLSchema" xmlns:xs="http://www.w3.org/2001/XMLSchema" xmlns:p="http://schemas.microsoft.com/office/2006/metadata/properties" xmlns:ns2="467b466a-bc7c-4da3-ac51-2da03ed64b54" targetNamespace="http://schemas.microsoft.com/office/2006/metadata/properties" ma:root="true" ma:fieldsID="ef61e2afe169490910a58377181cd6a3" ns2:_="">
    <xsd:import namespace="467b466a-bc7c-4da3-ac51-2da03ed64b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b466a-bc7c-4da3-ac51-2da03ed64b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60B55-0C41-416E-B47A-C76966A652E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67b466a-bc7c-4da3-ac51-2da03ed64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2D9841-199A-425E-9258-E0FB8DE58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27F94E-6BCB-445A-A610-E7EB9227A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b466a-bc7c-4da3-ac51-2da03ed64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Schedule Sat</vt:lpstr>
      <vt:lpstr>Schdule Sun</vt:lpstr>
      <vt:lpstr>Boys</vt:lpstr>
      <vt:lpstr>Girls</vt:lpstr>
      <vt:lpstr>Boys!Print_Area</vt:lpstr>
      <vt:lpstr>'Schdule Sun'!Print_Area</vt:lpstr>
      <vt:lpstr>'Schedule Sat'!Print_Area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Chesterfield2</dc:creator>
  <cp:lastModifiedBy>Chris Peddy</cp:lastModifiedBy>
  <cp:lastPrinted>2017-06-04T11:52:29Z</cp:lastPrinted>
  <dcterms:created xsi:type="dcterms:W3CDTF">2006-04-27T14:28:50Z</dcterms:created>
  <dcterms:modified xsi:type="dcterms:W3CDTF">2017-06-21T13:19:54Z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0x0101000920483C08EA624196DE417A03DF1637</vt:lpwstr>
  </property>
</Properties>
</file>